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9880DE5B-E98B-4707-B80D-8E1FF4E81772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20 22 payroll" sheetId="5" r:id="rId4"/>
    <sheet name="Inactive" sheetId="6" r:id="rId5"/>
  </sheets>
  <definedNames>
    <definedName name="_xlnm._FilterDatabase" localSheetId="3" hidden="1">'3 20 22 payroll'!$A$1:$AI$61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5" l="1"/>
  <c r="J24" i="5"/>
  <c r="J25" i="5"/>
  <c r="O24" i="5"/>
  <c r="X24" i="5"/>
  <c r="Z24" i="5" s="1"/>
  <c r="O12" i="5"/>
  <c r="X12" i="5"/>
  <c r="J12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56" i="5"/>
  <c r="X56" i="5"/>
  <c r="J56" i="5"/>
  <c r="Z12" i="5" l="1"/>
  <c r="Z56" i="5"/>
  <c r="O37" i="5"/>
  <c r="X37" i="5"/>
  <c r="J37" i="5"/>
  <c r="J5" i="5"/>
  <c r="O5" i="5"/>
  <c r="J22" i="5"/>
  <c r="O22" i="5"/>
  <c r="X22" i="5"/>
  <c r="O23" i="5"/>
  <c r="X23" i="5"/>
  <c r="X6" i="5"/>
  <c r="X7" i="5"/>
  <c r="X8" i="5"/>
  <c r="X9" i="5"/>
  <c r="X10" i="5"/>
  <c r="X11" i="5"/>
  <c r="X13" i="5"/>
  <c r="X14" i="5"/>
  <c r="X15" i="5"/>
  <c r="X16" i="5"/>
  <c r="X17" i="5"/>
  <c r="X18" i="5"/>
  <c r="X19" i="5"/>
  <c r="X20" i="5"/>
  <c r="X21" i="5"/>
  <c r="X25" i="5"/>
  <c r="X26" i="5"/>
  <c r="X27" i="5"/>
  <c r="X28" i="5"/>
  <c r="X29" i="5"/>
  <c r="X30" i="5"/>
  <c r="X31" i="5"/>
  <c r="X32" i="5"/>
  <c r="X33" i="5"/>
  <c r="X34" i="5"/>
  <c r="X35" i="5"/>
  <c r="X36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7" i="5"/>
  <c r="X58" i="5"/>
  <c r="X59" i="5"/>
  <c r="X60" i="5"/>
  <c r="X61" i="5"/>
  <c r="X62" i="5"/>
  <c r="O6" i="5"/>
  <c r="O7" i="5"/>
  <c r="O8" i="5"/>
  <c r="O9" i="5"/>
  <c r="O10" i="5"/>
  <c r="O11" i="5"/>
  <c r="O13" i="5"/>
  <c r="O14" i="5"/>
  <c r="O15" i="5"/>
  <c r="O16" i="5"/>
  <c r="O17" i="5"/>
  <c r="O18" i="5"/>
  <c r="O19" i="5"/>
  <c r="O20" i="5"/>
  <c r="O21" i="5"/>
  <c r="O25" i="5"/>
  <c r="O26" i="5"/>
  <c r="O27" i="5"/>
  <c r="O28" i="5"/>
  <c r="O29" i="5"/>
  <c r="O30" i="5"/>
  <c r="O31" i="5"/>
  <c r="O32" i="5"/>
  <c r="O33" i="5"/>
  <c r="O34" i="5"/>
  <c r="O35" i="5"/>
  <c r="O36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7" i="5"/>
  <c r="O58" i="5"/>
  <c r="O59" i="5"/>
  <c r="O60" i="5"/>
  <c r="O61" i="5"/>
  <c r="O62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1" i="5"/>
  <c r="J26" i="5"/>
  <c r="J27" i="5"/>
  <c r="J28" i="5"/>
  <c r="J29" i="5"/>
  <c r="J30" i="5"/>
  <c r="J31" i="5"/>
  <c r="J32" i="5"/>
  <c r="J33" i="5"/>
  <c r="J34" i="5"/>
  <c r="J35" i="5"/>
  <c r="J36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7" i="5"/>
  <c r="J58" i="5"/>
  <c r="J59" i="5"/>
  <c r="J60" i="5"/>
  <c r="J61" i="5"/>
  <c r="J62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55" i="5" l="1"/>
  <c r="Z39" i="5"/>
  <c r="Z50" i="5"/>
  <c r="Z33" i="5"/>
  <c r="Z62" i="5"/>
  <c r="Z40" i="5"/>
  <c r="Z19" i="5"/>
  <c r="Z32" i="5"/>
  <c r="Z61" i="5"/>
  <c r="Z14" i="5"/>
  <c r="Z44" i="5"/>
  <c r="Z45" i="5"/>
  <c r="Z18" i="5"/>
  <c r="Z21" i="5"/>
  <c r="Z25" i="5"/>
  <c r="Z8" i="5"/>
  <c r="Z60" i="5"/>
  <c r="Z54" i="5"/>
  <c r="Z43" i="5"/>
  <c r="Z38" i="5"/>
  <c r="Z30" i="5"/>
  <c r="Z17" i="5"/>
  <c r="Z59" i="5"/>
  <c r="Z53" i="5"/>
  <c r="Z42" i="5"/>
  <c r="Z11" i="5"/>
  <c r="Z58" i="5"/>
  <c r="Z35" i="5"/>
  <c r="Z10" i="5"/>
  <c r="Z48" i="5"/>
  <c r="Z36" i="5"/>
  <c r="Z29" i="5"/>
  <c r="Z16" i="5"/>
  <c r="Z52" i="5"/>
  <c r="Z47" i="5"/>
  <c r="Z31" i="5"/>
  <c r="Z27" i="5"/>
  <c r="Z7" i="5"/>
  <c r="Z57" i="5"/>
  <c r="Z51" i="5"/>
  <c r="Z46" i="5"/>
  <c r="Z41" i="5"/>
  <c r="Z28" i="5"/>
  <c r="Z15" i="5"/>
  <c r="Z9" i="5"/>
  <c r="Z6" i="5"/>
  <c r="Z23" i="5"/>
  <c r="Z37" i="5"/>
  <c r="Z49" i="5"/>
  <c r="Z34" i="5"/>
  <c r="Z26" i="5"/>
  <c r="Z20" i="5"/>
  <c r="Z13" i="5"/>
  <c r="Z22" i="5"/>
  <c r="J63" i="5"/>
  <c r="O63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3" i="5" l="1"/>
  <c r="AC65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X5" i="5"/>
  <c r="Z5" i="5" s="1"/>
  <c r="Z63" i="5" s="1"/>
  <c r="X63" i="5" l="1"/>
</calcChain>
</file>

<file path=xl/sharedStrings.xml><?xml version="1.0" encoding="utf-8"?>
<sst xmlns="http://schemas.openxmlformats.org/spreadsheetml/2006/main" count="1488" uniqueCount="585">
  <si>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</si>
  <si>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</si>
  <si>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</si>
  <si>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</si>
  <si>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</si>
  <si>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</si>
  <si>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</si>
  <si>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</si>
  <si>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</si>
  <si>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</si>
  <si>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</si>
  <si>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</si>
  <si>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</si>
  <si>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</si>
  <si>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</si>
  <si>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</si>
  <si>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</si>
  <si>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</si>
  <si>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</si>
  <si>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</si>
  <si>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</si>
  <si>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</si>
  <si>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</si>
  <si>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</si>
  <si>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</si>
  <si>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</si>
  <si>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</si>
  <si>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</si>
  <si>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</si>
  <si>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</si>
  <si>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</si>
  <si>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</si>
  <si>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</si>
  <si>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</si>
  <si>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</si>
  <si>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</si>
  <si>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</si>
  <si>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</si>
  <si>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</si>
  <si>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</si>
  <si>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</si>
  <si>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</si>
  <si>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</si>
  <si>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</si>
  <si>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</si>
  <si>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</si>
  <si>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</si>
  <si>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</si>
  <si>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</si>
  <si>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</si>
  <si>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</si>
  <si>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</si>
  <si>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</si>
  <si>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</si>
  <si>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</si>
  <si>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</si>
  <si>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</si>
  <si>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</si>
  <si>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</si>
  <si>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</si>
  <si>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</si>
  <si>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</si>
  <si>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</si>
  <si>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</si>
  <si>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</si>
  <si>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</si>
  <si>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</si>
  <si>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</si>
  <si>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</si>
  <si>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</si>
  <si>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</si>
  <si>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</si>
  <si>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</si>
  <si>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</si>
  <si>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</si>
  <si>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</si>
  <si>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</si>
  <si>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</si>
  <si>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</si>
  <si>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</si>
  <si>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</si>
  <si>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</si>
  <si>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</si>
  <si>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</si>
  <si>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</si>
  <si>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</si>
  <si>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</si>
  <si>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</si>
  <si>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</si>
  <si>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</si>
  <si>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</si>
  <si>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</si>
  <si>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</si>
  <si>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</si>
  <si>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</si>
  <si>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</si>
  <si>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</si>
  <si>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</si>
  <si>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</si>
  <si>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</si>
  <si>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</si>
  <si>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</si>
  <si>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</si>
  <si>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</si>
  <si>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</si>
  <si>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</si>
  <si>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</si>
  <si>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</si>
  <si>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</si>
  <si>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</si>
  <si>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</si>
  <si>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</si>
  <si>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</si>
  <si>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</si>
  <si>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</si>
  <si>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</si>
  <si>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</si>
  <si>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</si>
  <si>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</si>
  <si>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</si>
  <si>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</si>
  <si>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</si>
  <si>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</si>
  <si>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</si>
  <si>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</si>
  <si>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</si>
  <si>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</si>
  <si>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</si>
  <si>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</si>
  <si>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</si>
  <si>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</si>
  <si>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</si>
  <si>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</si>
  <si>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</si>
  <si>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</si>
  <si>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</si>
  <si>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</si>
  <si>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</si>
  <si>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</si>
  <si>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</si>
  <si>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</si>
  <si>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</si>
  <si>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</si>
  <si>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</si>
  <si>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</si>
  <si>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</si>
  <si>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</si>
  <si>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</si>
  <si>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</si>
  <si>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</si>
  <si>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</si>
  <si>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</si>
  <si>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</si>
  <si>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</si>
  <si>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</si>
  <si>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</si>
  <si>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</si>
  <si>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</si>
  <si>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</si>
  <si>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</si>
  <si>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</si>
  <si>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</si>
  <si>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</si>
  <si>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</si>
  <si>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</si>
  <si>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</si>
  <si>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</si>
  <si>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</si>
  <si>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</si>
  <si>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</si>
  <si>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</si>
  <si>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</si>
  <si>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</si>
  <si>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</si>
  <si>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</si>
  <si>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</si>
  <si>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</si>
  <si>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</si>
  <si>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</si>
  <si>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</si>
  <si>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</si>
  <si>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</si>
  <si>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</si>
  <si>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</si>
  <si>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</si>
  <si>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</si>
  <si>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</si>
  <si>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</si>
  <si>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</si>
  <si>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</si>
  <si>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</si>
  <si>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</si>
  <si>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</si>
  <si>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</si>
  <si>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</si>
  <si>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</si>
  <si>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</si>
  <si>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</si>
  <si>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</si>
  <si>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</si>
  <si>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</si>
  <si>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</si>
  <si>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</si>
  <si>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</si>
  <si>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</si>
  <si>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</si>
  <si>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</si>
  <si>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</si>
  <si>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</si>
  <si>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</si>
  <si>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</si>
  <si>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</si>
  <si>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</si>
  <si>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</si>
  <si>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</si>
  <si>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</si>
  <si>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</si>
  <si>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</si>
  <si>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</si>
  <si>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</si>
  <si>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</si>
  <si>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</si>
  <si>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</si>
  <si>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</si>
  <si>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</si>
  <si>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</si>
  <si>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</si>
  <si>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</si>
  <si>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</si>
  <si>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</si>
  <si>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</si>
  <si>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</si>
  <si>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</si>
  <si>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</si>
  <si>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</si>
  <si>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</si>
  <si>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</si>
  <si>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</si>
  <si>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</si>
  <si>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</si>
  <si>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</si>
  <si>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</si>
  <si>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</si>
  <si>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</si>
  <si>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</si>
  <si>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</si>
  <si>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</si>
  <si>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</si>
  <si>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</si>
  <si>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</si>
  <si>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</si>
  <si>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</si>
  <si>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</si>
  <si>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</si>
  <si>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</si>
  <si>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</si>
  <si>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</si>
  <si>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</si>
  <si>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</si>
  <si>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</si>
  <si>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</si>
  <si>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</si>
  <si>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</si>
  <si>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</si>
  <si>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</si>
  <si>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</si>
  <si>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</si>
  <si>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</si>
  <si>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</si>
  <si>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</si>
  <si>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</si>
  <si>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</si>
  <si>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</si>
  <si>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</si>
  <si>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</si>
  <si>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</si>
  <si>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</si>
  <si>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</si>
  <si>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</si>
  <si>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</si>
  <si>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</si>
  <si>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</si>
  <si>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</si>
  <si>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</si>
  <si>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</si>
  <si>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</si>
  <si>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</si>
  <si>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</si>
  <si>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</si>
  <si>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</si>
  <si>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</si>
  <si>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</si>
  <si>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</si>
  <si>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</si>
  <si>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</si>
  <si>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</si>
  <si>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</si>
  <si>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</si>
  <si>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</si>
  <si>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</si>
  <si>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</si>
  <si>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</si>
  <si>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</si>
  <si>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</si>
  <si>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</si>
  <si>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</si>
  <si>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</si>
  <si>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</si>
  <si>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</si>
  <si>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</si>
  <si>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</si>
  <si>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</si>
  <si>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</si>
  <si>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</si>
  <si>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</si>
  <si>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</si>
  <si>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</si>
  <si>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</si>
  <si>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</si>
  <si>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</si>
  <si>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</si>
  <si>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</si>
  <si>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</si>
  <si>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</si>
  <si>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</si>
  <si>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</si>
  <si>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</si>
  <si>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</si>
  <si>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</si>
  <si>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</si>
  <si>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</si>
  <si>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</si>
  <si>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</si>
  <si>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</si>
  <si>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</si>
  <si>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</si>
  <si>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</si>
  <si>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</si>
  <si>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</si>
  <si>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</si>
  <si>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</si>
  <si>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</si>
  <si>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</si>
  <si>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</si>
  <si>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</si>
  <si>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</si>
  <si>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</si>
  <si>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</si>
  <si>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</si>
  <si>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</si>
  <si>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</si>
  <si>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</si>
  <si>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</si>
  <si>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</si>
  <si>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</si>
  <si>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</si>
  <si>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</si>
  <si>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</si>
  <si>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</si>
  <si>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</si>
  <si>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</si>
  <si>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</si>
  <si>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</si>
  <si>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</si>
  <si>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</si>
  <si>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</si>
  <si>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</si>
  <si>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</si>
  <si>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</si>
  <si>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</si>
  <si>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</si>
  <si>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</si>
  <si>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</si>
  <si>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</si>
  <si>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</si>
  <si>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</si>
  <si>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</si>
  <si>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</si>
  <si>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</si>
  <si>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</si>
  <si>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</si>
  <si>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</si>
  <si>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</si>
  <si>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</si>
  <si>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</si>
  <si>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</si>
  <si>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</si>
  <si>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</si>
  <si>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</si>
  <si>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</si>
  <si>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</si>
  <si>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</si>
  <si>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</si>
  <si>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</si>
  <si>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</si>
  <si>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</si>
  <si>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</si>
  <si>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</si>
  <si>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</si>
  <si>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</si>
  <si>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</si>
  <si>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</si>
  <si>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</si>
  <si>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</si>
  <si>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</si>
  <si>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</si>
  <si>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</si>
  <si>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</si>
  <si>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</si>
  <si>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</si>
  <si>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</si>
  <si>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</si>
  <si>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</si>
  <si>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</si>
  <si>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</si>
  <si>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</si>
  <si>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</si>
  <si>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</si>
  <si>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</si>
  <si>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</si>
  <si>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</si>
  <si>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</si>
  <si>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</si>
  <si>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</si>
  <si>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</si>
  <si>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</si>
  <si>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</si>
  <si>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</si>
  <si>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</si>
  <si>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</si>
  <si>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</si>
  <si>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</si>
  <si>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</si>
  <si>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</si>
  <si>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</si>
  <si>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</si>
  <si>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</si>
  <si>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</si>
  <si>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</si>
  <si>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</si>
  <si>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</si>
  <si>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</si>
  <si>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</si>
  <si>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</si>
  <si>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</si>
  <si>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</si>
  <si>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</si>
  <si>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</si>
  <si>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</si>
  <si>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</si>
  <si>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</si>
  <si>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</si>
  <si>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</si>
  <si>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</si>
  <si>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</si>
  <si>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</si>
  <si>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</si>
  <si>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</si>
  <si>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</si>
  <si>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</si>
  <si>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</si>
  <si>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</si>
  <si>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</si>
  <si>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</si>
  <si>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</si>
  <si>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</si>
  <si>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</si>
  <si>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</si>
  <si>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</si>
  <si>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</si>
  <si>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</si>
  <si>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</si>
  <si>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</si>
  <si>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</si>
  <si>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</si>
  <si>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</si>
  <si>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</si>
  <si>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</si>
  <si>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</si>
  <si>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</si>
  <si>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</si>
  <si>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</si>
  <si>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</si>
  <si>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</si>
  <si>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</si>
  <si>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</si>
  <si>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</si>
  <si>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</si>
  <si>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</si>
  <si>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</si>
  <si>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</si>
  <si>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</si>
  <si>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</si>
  <si>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</si>
  <si>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</si>
  <si>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</si>
  <si>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</si>
  <si>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</si>
  <si>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</si>
  <si>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</si>
  <si>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</si>
  <si>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</si>
  <si>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</si>
  <si>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</si>
  <si>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</si>
  <si>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</si>
  <si>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</si>
  <si>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</si>
  <si>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</si>
  <si>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</si>
  <si>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</si>
  <si>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</si>
  <si>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</si>
  <si>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</si>
  <si>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</si>
  <si>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</si>
  <si>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</si>
  <si>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</si>
  <si>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</si>
  <si>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</si>
  <si>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</si>
  <si>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</si>
  <si>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</si>
  <si>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</si>
  <si>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</si>
  <si>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</si>
  <si>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</si>
  <si>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</si>
  <si>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</si>
  <si>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</si>
  <si>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</si>
  <si>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</si>
  <si>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</si>
  <si>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</si>
  <si>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</si>
  <si>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</si>
  <si>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</si>
  <si>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</si>
  <si>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</si>
  <si>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</si>
  <si>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</si>
  <si>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</si>
  <si>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</si>
  <si>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</si>
  <si>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</si>
  <si>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</si>
  <si>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</si>
  <si>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</si>
  <si>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</si>
  <si>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</si>
  <si>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</si>
  <si>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</si>
  <si>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</si>
  <si>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</si>
  <si>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</si>
  <si>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</si>
  <si>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</si>
  <si>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</si>
  <si>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Rushambo</t>
  </si>
  <si>
    <t>Russell</t>
  </si>
  <si>
    <t>Penner</t>
  </si>
  <si>
    <t>Song</t>
  </si>
  <si>
    <t xml:space="preserve">Bo </t>
  </si>
  <si>
    <t>Led Boots</t>
  </si>
  <si>
    <t>Fc Youngboys</t>
  </si>
  <si>
    <t>En Fuego FC</t>
  </si>
  <si>
    <t>Wolf Pack</t>
  </si>
  <si>
    <t>Atletico NM</t>
  </si>
  <si>
    <t>Rebel City FC</t>
  </si>
  <si>
    <t>Real Imperio</t>
  </si>
  <si>
    <t>Huarumos</t>
  </si>
  <si>
    <t>Libertad</t>
  </si>
  <si>
    <t>Aztecas</t>
  </si>
  <si>
    <t>Galacticos</t>
  </si>
  <si>
    <t>MSB</t>
  </si>
  <si>
    <t>The Comebacks</t>
  </si>
  <si>
    <t>Pistoleros</t>
  </si>
  <si>
    <t>* - report created before game date (often caused by re-scheduled game)</t>
  </si>
  <si>
    <t>FC Learned Foot</t>
  </si>
  <si>
    <t>Strangebrew</t>
  </si>
  <si>
    <t>Avenger FC</t>
  </si>
  <si>
    <t>Overruled</t>
  </si>
  <si>
    <t>Strikers FC</t>
  </si>
  <si>
    <t>Dave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</si>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</sst>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WhiteSpace="0" zoomScaleNormal="100" workbookViewId="0">
      <selection activeCell="L2" sqref="L2:M44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3" x14ac:dyDescent="0.25">
      <c r="B1" s="1">
        <v>44642</v>
      </c>
      <c r="C1" s="1"/>
      <c r="H1" s="57" t="s">
        <v>97</v>
      </c>
      <c r="I1" s="57"/>
      <c r="J1" s="57" t="s">
        <v>101</v>
      </c>
      <c r="K1" s="57"/>
      <c r="L1" s="57" t="s">
        <v>101</v>
      </c>
      <c r="M1" s="57"/>
    </row>
    <row r="2" spans="1:13" x14ac:dyDescent="0.25">
      <c r="A2" s="14">
        <v>1</v>
      </c>
      <c r="B2" s="31">
        <v>81208</v>
      </c>
      <c r="C2" s="31" t="s">
        <v>498</v>
      </c>
      <c r="D2" s="31" t="s">
        <v>504</v>
      </c>
      <c r="E2" s="31" t="s">
        <v>508</v>
      </c>
      <c r="F2" s="50">
        <v>44640</v>
      </c>
      <c r="G2" s="56"/>
      <c r="H2" s="31" t="s">
        <v>48</v>
      </c>
      <c r="I2" s="31" t="s">
        <v>163</v>
      </c>
      <c r="J2" s="11" t="s">
        <v>249</v>
      </c>
      <c r="L2" s="11" t="s">
        <v>249</v>
      </c>
    </row>
    <row r="3" spans="1:13" x14ac:dyDescent="0.25">
      <c r="A3" s="14">
        <v>2</v>
      </c>
      <c r="B3" s="31">
        <v>81209</v>
      </c>
      <c r="C3" s="31" t="s">
        <v>498</v>
      </c>
      <c r="D3" s="31" t="s">
        <v>509</v>
      </c>
      <c r="E3" s="31" t="s">
        <v>501</v>
      </c>
      <c r="F3" s="50">
        <v>44640</v>
      </c>
      <c r="G3" s="56"/>
      <c r="H3" s="31" t="s">
        <v>48</v>
      </c>
      <c r="I3" s="31" t="s">
        <v>163</v>
      </c>
      <c r="J3" s="11" t="s">
        <v>249</v>
      </c>
      <c r="L3" s="11" t="s">
        <v>249</v>
      </c>
    </row>
    <row r="4" spans="1:13" x14ac:dyDescent="0.25">
      <c r="A4" s="14">
        <v>3</v>
      </c>
      <c r="B4" s="31">
        <v>81210</v>
      </c>
      <c r="C4" s="31" t="s">
        <v>498</v>
      </c>
      <c r="D4" s="31" t="s">
        <v>503</v>
      </c>
      <c r="E4" s="31" t="s">
        <v>499</v>
      </c>
      <c r="F4" s="50">
        <v>44640</v>
      </c>
      <c r="G4" s="56"/>
      <c r="H4" s="31" t="s">
        <v>72</v>
      </c>
      <c r="I4" s="31" t="s">
        <v>73</v>
      </c>
      <c r="J4" s="11" t="s">
        <v>249</v>
      </c>
      <c r="L4" s="11" t="s">
        <v>249</v>
      </c>
    </row>
    <row r="5" spans="1:13" x14ac:dyDescent="0.25">
      <c r="A5" s="14">
        <v>4</v>
      </c>
      <c r="B5" s="31">
        <v>81211</v>
      </c>
      <c r="C5" s="31" t="s">
        <v>498</v>
      </c>
      <c r="D5" s="31" t="s">
        <v>507</v>
      </c>
      <c r="E5" s="31" t="s">
        <v>500</v>
      </c>
      <c r="F5" s="50">
        <v>44640</v>
      </c>
      <c r="G5" s="56"/>
      <c r="H5" s="11" t="s">
        <v>48</v>
      </c>
      <c r="I5" s="31" t="s">
        <v>163</v>
      </c>
      <c r="J5" s="11" t="s">
        <v>249</v>
      </c>
      <c r="L5" s="11" t="s">
        <v>249</v>
      </c>
    </row>
    <row r="6" spans="1:13" x14ac:dyDescent="0.25">
      <c r="A6" s="14">
        <v>5</v>
      </c>
      <c r="B6" s="31">
        <v>81244</v>
      </c>
      <c r="C6" s="31" t="s">
        <v>510</v>
      </c>
      <c r="D6" s="31" t="s">
        <v>511</v>
      </c>
      <c r="E6" s="31" t="s">
        <v>513</v>
      </c>
      <c r="F6" s="50">
        <v>44640</v>
      </c>
      <c r="G6" s="56"/>
      <c r="H6" s="31" t="s">
        <v>76</v>
      </c>
      <c r="I6" s="31" t="s">
        <v>77</v>
      </c>
      <c r="J6" s="11" t="s">
        <v>249</v>
      </c>
      <c r="L6" s="11" t="s">
        <v>249</v>
      </c>
    </row>
    <row r="7" spans="1:13" x14ac:dyDescent="0.25">
      <c r="A7" s="14">
        <v>6</v>
      </c>
      <c r="B7" s="31">
        <v>81245</v>
      </c>
      <c r="C7" s="31" t="s">
        <v>510</v>
      </c>
      <c r="D7" s="31" t="s">
        <v>563</v>
      </c>
      <c r="E7" s="31" t="s">
        <v>512</v>
      </c>
      <c r="F7" s="50">
        <v>44640</v>
      </c>
      <c r="G7" s="56"/>
      <c r="H7" s="31" t="s">
        <v>76</v>
      </c>
      <c r="I7" s="31" t="s">
        <v>77</v>
      </c>
      <c r="J7" s="11" t="s">
        <v>249</v>
      </c>
      <c r="L7" s="11" t="s">
        <v>249</v>
      </c>
    </row>
    <row r="8" spans="1:13" x14ac:dyDescent="0.25">
      <c r="A8" s="14">
        <v>7</v>
      </c>
      <c r="B8" s="31">
        <v>81314</v>
      </c>
      <c r="C8" s="31" t="s">
        <v>514</v>
      </c>
      <c r="D8" s="31" t="s">
        <v>519</v>
      </c>
      <c r="E8" s="31" t="s">
        <v>469</v>
      </c>
      <c r="F8" s="50">
        <v>44640</v>
      </c>
      <c r="G8" s="56"/>
      <c r="H8" s="31" t="s">
        <v>354</v>
      </c>
      <c r="I8" s="31" t="s">
        <v>355</v>
      </c>
      <c r="J8" s="11" t="s">
        <v>249</v>
      </c>
      <c r="L8" s="11" t="s">
        <v>249</v>
      </c>
    </row>
    <row r="9" spans="1:13" x14ac:dyDescent="0.25">
      <c r="A9" s="14">
        <v>8</v>
      </c>
      <c r="B9" s="31">
        <v>81315</v>
      </c>
      <c r="C9" s="31" t="s">
        <v>514</v>
      </c>
      <c r="D9" s="31" t="s">
        <v>485</v>
      </c>
      <c r="E9" s="31" t="s">
        <v>470</v>
      </c>
      <c r="F9" s="50">
        <v>44640</v>
      </c>
      <c r="G9" s="56"/>
      <c r="H9" s="31" t="s">
        <v>52</v>
      </c>
      <c r="I9" s="31" t="s">
        <v>53</v>
      </c>
      <c r="J9" s="11" t="s">
        <v>249</v>
      </c>
      <c r="L9" s="11" t="s">
        <v>249</v>
      </c>
    </row>
    <row r="10" spans="1:13" x14ac:dyDescent="0.25">
      <c r="A10" s="51">
        <v>9</v>
      </c>
      <c r="B10" s="31">
        <v>81316</v>
      </c>
      <c r="C10" s="31" t="s">
        <v>514</v>
      </c>
      <c r="D10" s="31" t="s">
        <v>517</v>
      </c>
      <c r="E10" s="31" t="s">
        <v>564</v>
      </c>
      <c r="F10" s="50">
        <v>44640</v>
      </c>
      <c r="G10" s="56"/>
      <c r="H10" s="31" t="s">
        <v>354</v>
      </c>
      <c r="I10" s="31" t="s">
        <v>355</v>
      </c>
      <c r="J10" s="31" t="s">
        <v>36</v>
      </c>
      <c r="K10" t="s">
        <v>37</v>
      </c>
      <c r="L10" s="11" t="s">
        <v>249</v>
      </c>
    </row>
    <row r="11" spans="1:13" x14ac:dyDescent="0.25">
      <c r="A11" s="14">
        <v>10</v>
      </c>
      <c r="B11" s="31">
        <v>81317</v>
      </c>
      <c r="C11" s="31" t="s">
        <v>514</v>
      </c>
      <c r="D11" s="31" t="s">
        <v>484</v>
      </c>
      <c r="E11" s="31" t="s">
        <v>481</v>
      </c>
      <c r="F11" s="50">
        <v>44640</v>
      </c>
      <c r="G11" s="56"/>
      <c r="H11" s="11" t="s">
        <v>476</v>
      </c>
      <c r="I11" s="31" t="s">
        <v>433</v>
      </c>
      <c r="J11" s="11" t="s">
        <v>249</v>
      </c>
      <c r="L11" s="11" t="s">
        <v>249</v>
      </c>
    </row>
    <row r="12" spans="1:13" x14ac:dyDescent="0.25">
      <c r="A12" s="31">
        <v>11</v>
      </c>
      <c r="B12" s="31">
        <v>81319</v>
      </c>
      <c r="C12" s="31" t="s">
        <v>514</v>
      </c>
      <c r="D12" s="31" t="s">
        <v>482</v>
      </c>
      <c r="E12" s="31" t="s">
        <v>518</v>
      </c>
      <c r="F12" s="50">
        <v>44640</v>
      </c>
      <c r="G12" s="56"/>
      <c r="H12" s="31" t="s">
        <v>34</v>
      </c>
      <c r="I12" s="31" t="s">
        <v>61</v>
      </c>
      <c r="J12" s="31" t="s">
        <v>479</v>
      </c>
      <c r="K12" t="s">
        <v>478</v>
      </c>
      <c r="L12" t="s">
        <v>477</v>
      </c>
      <c r="M12" t="s">
        <v>478</v>
      </c>
    </row>
    <row r="13" spans="1:13" x14ac:dyDescent="0.25">
      <c r="A13" s="31">
        <v>12</v>
      </c>
      <c r="B13" s="31">
        <v>81320</v>
      </c>
      <c r="C13" s="31" t="s">
        <v>514</v>
      </c>
      <c r="D13" s="31" t="s">
        <v>516</v>
      </c>
      <c r="E13" s="31" t="s">
        <v>515</v>
      </c>
      <c r="F13" s="50">
        <v>44640</v>
      </c>
      <c r="G13" s="56"/>
      <c r="H13" s="31" t="s">
        <v>34</v>
      </c>
      <c r="I13" s="31" t="s">
        <v>61</v>
      </c>
      <c r="J13" s="31" t="s">
        <v>479</v>
      </c>
      <c r="K13" t="s">
        <v>478</v>
      </c>
      <c r="L13" t="s">
        <v>477</v>
      </c>
      <c r="M13" t="s">
        <v>478</v>
      </c>
    </row>
    <row r="14" spans="1:13" x14ac:dyDescent="0.25">
      <c r="A14" s="14">
        <v>13</v>
      </c>
      <c r="B14" s="31">
        <v>81422</v>
      </c>
      <c r="C14" s="31" t="s">
        <v>521</v>
      </c>
      <c r="D14" s="31" t="s">
        <v>535</v>
      </c>
      <c r="E14" s="31" t="s">
        <v>522</v>
      </c>
      <c r="F14" s="50">
        <v>44640</v>
      </c>
      <c r="G14" s="56"/>
      <c r="H14" s="31" t="s">
        <v>391</v>
      </c>
      <c r="I14" s="31" t="s">
        <v>502</v>
      </c>
      <c r="J14" s="11" t="s">
        <v>249</v>
      </c>
      <c r="L14" s="11" t="s">
        <v>249</v>
      </c>
    </row>
    <row r="15" spans="1:13" x14ac:dyDescent="0.25">
      <c r="A15" s="14">
        <v>14</v>
      </c>
      <c r="B15" s="31">
        <v>81423</v>
      </c>
      <c r="C15" s="31" t="s">
        <v>521</v>
      </c>
      <c r="D15" s="31" t="s">
        <v>527</v>
      </c>
      <c r="E15" s="31" t="s">
        <v>538</v>
      </c>
      <c r="F15" s="50">
        <v>44640</v>
      </c>
      <c r="G15" s="56"/>
      <c r="H15" s="31" t="s">
        <v>145</v>
      </c>
      <c r="I15" s="31" t="s">
        <v>146</v>
      </c>
      <c r="J15" s="11" t="s">
        <v>249</v>
      </c>
      <c r="L15" s="11" t="s">
        <v>249</v>
      </c>
    </row>
    <row r="16" spans="1:13" x14ac:dyDescent="0.25">
      <c r="A16" s="14">
        <v>15</v>
      </c>
      <c r="B16" s="31">
        <v>81424</v>
      </c>
      <c r="C16" s="31" t="s">
        <v>521</v>
      </c>
      <c r="D16" s="31" t="s">
        <v>526</v>
      </c>
      <c r="E16" s="31" t="s">
        <v>528</v>
      </c>
      <c r="F16" s="50">
        <v>44640</v>
      </c>
      <c r="G16" s="56"/>
      <c r="H16" s="11" t="s">
        <v>476</v>
      </c>
      <c r="I16" s="31" t="s">
        <v>433</v>
      </c>
      <c r="J16" s="11" t="s">
        <v>249</v>
      </c>
      <c r="L16" s="11" t="s">
        <v>249</v>
      </c>
    </row>
    <row r="17" spans="1:12" x14ac:dyDescent="0.25">
      <c r="A17" s="14">
        <v>16</v>
      </c>
      <c r="B17" s="31">
        <v>81425</v>
      </c>
      <c r="C17" s="31" t="s">
        <v>521</v>
      </c>
      <c r="D17" s="31" t="s">
        <v>531</v>
      </c>
      <c r="E17" s="31" t="s">
        <v>568</v>
      </c>
      <c r="F17" s="50">
        <v>44640</v>
      </c>
      <c r="G17" s="56"/>
      <c r="H17" s="31" t="s">
        <v>69</v>
      </c>
      <c r="I17" s="31" t="s">
        <v>133</v>
      </c>
      <c r="J17" s="11" t="s">
        <v>249</v>
      </c>
      <c r="L17" s="11" t="s">
        <v>249</v>
      </c>
    </row>
    <row r="18" spans="1:12" x14ac:dyDescent="0.25">
      <c r="A18" s="51">
        <v>17</v>
      </c>
      <c r="B18" s="31">
        <v>81426</v>
      </c>
      <c r="C18" s="31" t="s">
        <v>521</v>
      </c>
      <c r="D18" s="31" t="s">
        <v>539</v>
      </c>
      <c r="E18" s="31" t="s">
        <v>530</v>
      </c>
      <c r="F18" s="50">
        <v>44640</v>
      </c>
      <c r="G18" s="56"/>
      <c r="H18" s="31" t="s">
        <v>391</v>
      </c>
      <c r="I18" s="31" t="s">
        <v>502</v>
      </c>
      <c r="J18" s="31" t="s">
        <v>145</v>
      </c>
      <c r="K18" t="s">
        <v>146</v>
      </c>
      <c r="L18" s="11" t="s">
        <v>249</v>
      </c>
    </row>
    <row r="19" spans="1:12" x14ac:dyDescent="0.25">
      <c r="A19" s="14">
        <v>18</v>
      </c>
      <c r="B19" s="31">
        <v>81427</v>
      </c>
      <c r="C19" s="31" t="s">
        <v>521</v>
      </c>
      <c r="D19" s="31" t="s">
        <v>566</v>
      </c>
      <c r="E19" s="31" t="s">
        <v>534</v>
      </c>
      <c r="F19" s="50">
        <v>44640</v>
      </c>
      <c r="G19" s="56"/>
      <c r="H19" s="31" t="s">
        <v>237</v>
      </c>
      <c r="I19" s="31" t="s">
        <v>124</v>
      </c>
      <c r="J19" s="11" t="s">
        <v>249</v>
      </c>
      <c r="L19" s="11" t="s">
        <v>249</v>
      </c>
    </row>
    <row r="20" spans="1:12" x14ac:dyDescent="0.25">
      <c r="A20" s="14">
        <v>19</v>
      </c>
      <c r="B20" s="31">
        <v>81428</v>
      </c>
      <c r="C20" s="31" t="s">
        <v>521</v>
      </c>
      <c r="D20" s="31" t="s">
        <v>523</v>
      </c>
      <c r="E20" s="31" t="s">
        <v>524</v>
      </c>
      <c r="F20" s="50">
        <v>44640</v>
      </c>
      <c r="G20" s="56"/>
      <c r="H20" s="31" t="s">
        <v>391</v>
      </c>
      <c r="I20" s="31" t="s">
        <v>502</v>
      </c>
      <c r="J20" s="11" t="s">
        <v>249</v>
      </c>
      <c r="L20" s="11" t="s">
        <v>249</v>
      </c>
    </row>
    <row r="21" spans="1:12" x14ac:dyDescent="0.25">
      <c r="A21" s="51">
        <v>20</v>
      </c>
      <c r="B21" s="31">
        <v>81429</v>
      </c>
      <c r="C21" s="31" t="s">
        <v>521</v>
      </c>
      <c r="D21" s="31" t="s">
        <v>537</v>
      </c>
      <c r="E21" s="31" t="s">
        <v>565</v>
      </c>
      <c r="F21" s="50">
        <v>44640</v>
      </c>
      <c r="G21" s="56"/>
      <c r="H21" s="31" t="s">
        <v>34</v>
      </c>
      <c r="I21" s="31" t="s">
        <v>560</v>
      </c>
      <c r="J21" s="31" t="s">
        <v>145</v>
      </c>
      <c r="K21" t="s">
        <v>146</v>
      </c>
      <c r="L21" s="11" t="s">
        <v>249</v>
      </c>
    </row>
    <row r="22" spans="1:12" x14ac:dyDescent="0.25">
      <c r="A22" s="14">
        <v>21</v>
      </c>
      <c r="B22" s="31">
        <v>81430</v>
      </c>
      <c r="C22" s="31" t="s">
        <v>521</v>
      </c>
      <c r="D22" s="31" t="s">
        <v>525</v>
      </c>
      <c r="E22" s="31" t="s">
        <v>532</v>
      </c>
      <c r="F22" s="50">
        <v>44640</v>
      </c>
      <c r="G22" s="56"/>
      <c r="H22" s="31" t="s">
        <v>42</v>
      </c>
      <c r="I22" s="31" t="s">
        <v>384</v>
      </c>
      <c r="J22" s="11" t="s">
        <v>249</v>
      </c>
      <c r="L22" s="11" t="s">
        <v>249</v>
      </c>
    </row>
    <row r="23" spans="1:12" x14ac:dyDescent="0.25">
      <c r="A23" s="14">
        <v>22</v>
      </c>
      <c r="B23" s="31">
        <v>81431</v>
      </c>
      <c r="C23" s="31" t="s">
        <v>521</v>
      </c>
      <c r="D23" s="31" t="s">
        <v>529</v>
      </c>
      <c r="E23" s="31" t="s">
        <v>536</v>
      </c>
      <c r="F23" s="50">
        <v>44640</v>
      </c>
      <c r="G23" s="56"/>
      <c r="H23" s="31" t="s">
        <v>391</v>
      </c>
      <c r="I23" s="31" t="s">
        <v>502</v>
      </c>
      <c r="J23" s="11" t="s">
        <v>249</v>
      </c>
      <c r="L23" s="11" t="s">
        <v>249</v>
      </c>
    </row>
    <row r="24" spans="1:12" x14ac:dyDescent="0.25">
      <c r="A24" s="14">
        <v>23</v>
      </c>
      <c r="B24" s="31">
        <v>81432</v>
      </c>
      <c r="C24" s="31" t="s">
        <v>521</v>
      </c>
      <c r="D24" s="31" t="s">
        <v>533</v>
      </c>
      <c r="E24" s="31" t="s">
        <v>567</v>
      </c>
      <c r="F24" s="50">
        <v>44640</v>
      </c>
      <c r="G24" s="56"/>
      <c r="H24" s="31" t="s">
        <v>34</v>
      </c>
      <c r="I24" s="31" t="s">
        <v>560</v>
      </c>
      <c r="J24" s="11" t="s">
        <v>249</v>
      </c>
      <c r="L24" s="11" t="s">
        <v>249</v>
      </c>
    </row>
    <row r="25" spans="1:12" x14ac:dyDescent="0.25">
      <c r="A25" s="14">
        <v>24</v>
      </c>
      <c r="B25" s="31">
        <v>81518</v>
      </c>
      <c r="C25" s="31" t="s">
        <v>540</v>
      </c>
      <c r="D25" s="31" t="s">
        <v>548</v>
      </c>
      <c r="E25" s="31" t="s">
        <v>545</v>
      </c>
      <c r="F25" s="50">
        <v>44640</v>
      </c>
      <c r="G25" s="56"/>
      <c r="H25" s="31" t="s">
        <v>42</v>
      </c>
      <c r="I25" s="31" t="s">
        <v>384</v>
      </c>
      <c r="J25" s="11" t="s">
        <v>249</v>
      </c>
      <c r="L25" s="11" t="s">
        <v>249</v>
      </c>
    </row>
    <row r="26" spans="1:12" x14ac:dyDescent="0.25">
      <c r="A26" s="51">
        <v>25</v>
      </c>
      <c r="B26" s="31">
        <v>81519</v>
      </c>
      <c r="C26" s="31" t="s">
        <v>540</v>
      </c>
      <c r="D26" s="31" t="s">
        <v>549</v>
      </c>
      <c r="E26" s="31" t="s">
        <v>547</v>
      </c>
      <c r="F26" s="50">
        <v>44640</v>
      </c>
      <c r="G26" s="56"/>
      <c r="H26" s="31" t="s">
        <v>24</v>
      </c>
      <c r="I26" s="31" t="s">
        <v>74</v>
      </c>
      <c r="J26" s="31" t="s">
        <v>237</v>
      </c>
      <c r="K26" t="s">
        <v>124</v>
      </c>
      <c r="L26" s="11" t="s">
        <v>249</v>
      </c>
    </row>
    <row r="27" spans="1:12" x14ac:dyDescent="0.25">
      <c r="A27" s="14">
        <v>26</v>
      </c>
      <c r="B27" s="31">
        <v>81520</v>
      </c>
      <c r="C27" s="31" t="s">
        <v>540</v>
      </c>
      <c r="D27" s="31" t="s">
        <v>550</v>
      </c>
      <c r="E27" s="31" t="s">
        <v>544</v>
      </c>
      <c r="F27" s="50">
        <v>44640</v>
      </c>
      <c r="G27" s="56"/>
      <c r="H27" s="31" t="s">
        <v>0</v>
      </c>
      <c r="I27" s="31" t="s">
        <v>35</v>
      </c>
      <c r="J27" s="11" t="s">
        <v>249</v>
      </c>
      <c r="L27" s="11" t="s">
        <v>249</v>
      </c>
    </row>
    <row r="28" spans="1:12" x14ac:dyDescent="0.25">
      <c r="A28" s="14">
        <v>27</v>
      </c>
      <c r="B28" s="31">
        <v>81521</v>
      </c>
      <c r="C28" s="31" t="s">
        <v>540</v>
      </c>
      <c r="D28" s="31" t="s">
        <v>542</v>
      </c>
      <c r="E28" s="31" t="s">
        <v>546</v>
      </c>
      <c r="F28" s="50">
        <v>44640</v>
      </c>
      <c r="G28" s="56"/>
      <c r="H28" s="31" t="s">
        <v>24</v>
      </c>
      <c r="I28" s="31" t="s">
        <v>74</v>
      </c>
      <c r="J28" s="11" t="s">
        <v>249</v>
      </c>
      <c r="L28" s="11" t="s">
        <v>249</v>
      </c>
    </row>
    <row r="29" spans="1:12" x14ac:dyDescent="0.25">
      <c r="A29" s="14">
        <v>28</v>
      </c>
      <c r="B29" s="31">
        <v>81522</v>
      </c>
      <c r="C29" s="31" t="s">
        <v>540</v>
      </c>
      <c r="D29" s="31" t="s">
        <v>578</v>
      </c>
      <c r="E29" s="31" t="s">
        <v>541</v>
      </c>
      <c r="F29" s="50">
        <v>44640</v>
      </c>
      <c r="G29" s="56"/>
      <c r="H29" s="31" t="s">
        <v>0</v>
      </c>
      <c r="I29" s="31" t="s">
        <v>35</v>
      </c>
      <c r="J29" s="11" t="s">
        <v>249</v>
      </c>
      <c r="L29" s="11" t="s">
        <v>249</v>
      </c>
    </row>
    <row r="30" spans="1:12" x14ac:dyDescent="0.25">
      <c r="A30" s="14">
        <v>30</v>
      </c>
      <c r="B30" s="31">
        <v>81524</v>
      </c>
      <c r="C30" s="31" t="s">
        <v>540</v>
      </c>
      <c r="D30" s="31" t="s">
        <v>553</v>
      </c>
      <c r="E30" s="31" t="s">
        <v>580</v>
      </c>
      <c r="F30" s="50">
        <v>44640</v>
      </c>
      <c r="G30" s="56"/>
      <c r="H30" s="31" t="s">
        <v>0</v>
      </c>
      <c r="I30" s="31" t="s">
        <v>35</v>
      </c>
      <c r="J30" s="11" t="s">
        <v>249</v>
      </c>
      <c r="L30" s="11" t="s">
        <v>249</v>
      </c>
    </row>
    <row r="31" spans="1:12" x14ac:dyDescent="0.25">
      <c r="A31" s="14">
        <v>31</v>
      </c>
      <c r="B31" s="31">
        <v>81525</v>
      </c>
      <c r="C31" s="31" t="s">
        <v>540</v>
      </c>
      <c r="D31" s="31" t="s">
        <v>551</v>
      </c>
      <c r="E31" s="31" t="s">
        <v>543</v>
      </c>
      <c r="F31" s="50">
        <v>44640</v>
      </c>
      <c r="G31" s="56"/>
      <c r="H31" s="31" t="s">
        <v>45</v>
      </c>
      <c r="I31" s="31" t="s">
        <v>253</v>
      </c>
      <c r="J31" s="11" t="s">
        <v>249</v>
      </c>
      <c r="L31" s="11" t="s">
        <v>249</v>
      </c>
    </row>
    <row r="32" spans="1:12" x14ac:dyDescent="0.25">
      <c r="A32" s="14">
        <v>32</v>
      </c>
      <c r="B32" s="31">
        <v>81526</v>
      </c>
      <c r="C32" s="31" t="s">
        <v>540</v>
      </c>
      <c r="D32" s="31" t="s">
        <v>581</v>
      </c>
      <c r="E32" s="31" t="s">
        <v>554</v>
      </c>
      <c r="F32" s="50">
        <v>44640</v>
      </c>
      <c r="G32" s="56"/>
      <c r="H32" s="31" t="s">
        <v>36</v>
      </c>
      <c r="I32" s="31" t="s">
        <v>37</v>
      </c>
      <c r="J32" s="11" t="s">
        <v>249</v>
      </c>
      <c r="L32" s="11" t="s">
        <v>249</v>
      </c>
    </row>
    <row r="33" spans="1:13" x14ac:dyDescent="0.25">
      <c r="A33" s="51">
        <v>33</v>
      </c>
      <c r="B33" s="31">
        <v>81602</v>
      </c>
      <c r="C33" s="31" t="s">
        <v>520</v>
      </c>
      <c r="D33" s="31" t="s">
        <v>576</v>
      </c>
      <c r="E33" s="31" t="s">
        <v>582</v>
      </c>
      <c r="F33" s="50">
        <v>44640</v>
      </c>
      <c r="G33" s="56"/>
      <c r="H33" s="31" t="s">
        <v>14</v>
      </c>
      <c r="I33" s="31" t="s">
        <v>15</v>
      </c>
      <c r="J33" s="31" t="s">
        <v>52</v>
      </c>
      <c r="K33" t="s">
        <v>53</v>
      </c>
      <c r="L33" s="11" t="s">
        <v>249</v>
      </c>
    </row>
    <row r="34" spans="1:13" x14ac:dyDescent="0.25">
      <c r="A34" s="14">
        <v>34</v>
      </c>
      <c r="B34" s="31">
        <v>81603</v>
      </c>
      <c r="C34" s="31" t="s">
        <v>520</v>
      </c>
      <c r="D34" s="31" t="s">
        <v>569</v>
      </c>
      <c r="E34" s="31" t="s">
        <v>558</v>
      </c>
      <c r="F34" s="50">
        <v>44640</v>
      </c>
      <c r="G34" s="56"/>
      <c r="H34" s="31" t="s">
        <v>48</v>
      </c>
      <c r="I34" s="31" t="s">
        <v>163</v>
      </c>
      <c r="J34" s="11" t="s">
        <v>249</v>
      </c>
      <c r="L34" s="11" t="s">
        <v>249</v>
      </c>
    </row>
    <row r="35" spans="1:13" x14ac:dyDescent="0.25">
      <c r="A35" s="14">
        <v>35</v>
      </c>
      <c r="B35" s="31">
        <v>81720</v>
      </c>
      <c r="C35" s="31" t="s">
        <v>488</v>
      </c>
      <c r="D35" s="31" t="s">
        <v>495</v>
      </c>
      <c r="E35" s="31" t="s">
        <v>474</v>
      </c>
      <c r="F35" s="50">
        <v>44640</v>
      </c>
      <c r="G35" s="56"/>
      <c r="H35" s="31" t="s">
        <v>36</v>
      </c>
      <c r="I35" s="31" t="s">
        <v>37</v>
      </c>
      <c r="J35" s="11" t="s">
        <v>249</v>
      </c>
      <c r="L35" s="11" t="s">
        <v>249</v>
      </c>
    </row>
    <row r="36" spans="1:13" x14ac:dyDescent="0.25">
      <c r="A36" s="14">
        <v>36</v>
      </c>
      <c r="B36" s="31">
        <v>81721</v>
      </c>
      <c r="C36" s="31" t="s">
        <v>488</v>
      </c>
      <c r="D36" s="31" t="s">
        <v>497</v>
      </c>
      <c r="E36" s="31" t="s">
        <v>575</v>
      </c>
      <c r="F36" s="50">
        <v>44640</v>
      </c>
      <c r="G36" s="56"/>
      <c r="H36" s="31" t="s">
        <v>69</v>
      </c>
      <c r="I36" s="31" t="s">
        <v>133</v>
      </c>
      <c r="J36" s="11" t="s">
        <v>249</v>
      </c>
      <c r="L36" s="11" t="s">
        <v>249</v>
      </c>
    </row>
    <row r="37" spans="1:13" x14ac:dyDescent="0.25">
      <c r="A37" s="31">
        <v>37</v>
      </c>
      <c r="B37" s="31">
        <v>81722</v>
      </c>
      <c r="C37" s="31" t="s">
        <v>488</v>
      </c>
      <c r="D37" s="31" t="s">
        <v>573</v>
      </c>
      <c r="E37" s="31" t="s">
        <v>574</v>
      </c>
      <c r="F37" s="50">
        <v>44640</v>
      </c>
      <c r="G37" s="56"/>
      <c r="H37" s="31" t="s">
        <v>9</v>
      </c>
      <c r="I37" s="31" t="s">
        <v>10</v>
      </c>
      <c r="J37" s="31" t="s">
        <v>479</v>
      </c>
      <c r="K37" t="s">
        <v>478</v>
      </c>
      <c r="L37" t="s">
        <v>477</v>
      </c>
      <c r="M37" t="s">
        <v>478</v>
      </c>
    </row>
    <row r="38" spans="1:13" x14ac:dyDescent="0.25">
      <c r="A38" s="14">
        <v>38</v>
      </c>
      <c r="B38" s="31">
        <v>81723</v>
      </c>
      <c r="C38" s="31" t="s">
        <v>488</v>
      </c>
      <c r="D38" s="31" t="s">
        <v>494</v>
      </c>
      <c r="E38" s="31" t="s">
        <v>571</v>
      </c>
      <c r="F38" s="50">
        <v>44640</v>
      </c>
      <c r="G38" s="56"/>
      <c r="H38" s="31" t="s">
        <v>9</v>
      </c>
      <c r="I38" s="31" t="s">
        <v>10</v>
      </c>
      <c r="J38" s="11" t="s">
        <v>249</v>
      </c>
      <c r="L38" s="11" t="s">
        <v>249</v>
      </c>
    </row>
    <row r="39" spans="1:13" x14ac:dyDescent="0.25">
      <c r="A39" s="14">
        <v>39</v>
      </c>
      <c r="B39" s="31">
        <v>81724</v>
      </c>
      <c r="C39" s="31" t="s">
        <v>488</v>
      </c>
      <c r="D39" s="31" t="s">
        <v>493</v>
      </c>
      <c r="E39" s="31" t="s">
        <v>492</v>
      </c>
      <c r="F39" s="50">
        <v>44640</v>
      </c>
      <c r="G39" s="56"/>
      <c r="H39" s="31" t="s">
        <v>187</v>
      </c>
      <c r="I39" s="31" t="s">
        <v>126</v>
      </c>
      <c r="J39" s="11" t="s">
        <v>249</v>
      </c>
      <c r="L39" s="11" t="s">
        <v>249</v>
      </c>
    </row>
    <row r="40" spans="1:13" x14ac:dyDescent="0.25">
      <c r="A40" s="31">
        <v>40</v>
      </c>
      <c r="B40" s="31">
        <v>81725</v>
      </c>
      <c r="C40" s="31" t="s">
        <v>488</v>
      </c>
      <c r="D40" s="31" t="s">
        <v>572</v>
      </c>
      <c r="E40" s="31" t="s">
        <v>473</v>
      </c>
      <c r="F40" s="50">
        <v>44640</v>
      </c>
      <c r="G40" s="56"/>
      <c r="H40" s="31" t="s">
        <v>42</v>
      </c>
      <c r="I40" s="31" t="s">
        <v>384</v>
      </c>
      <c r="J40" t="s">
        <v>479</v>
      </c>
      <c r="K40" t="s">
        <v>478</v>
      </c>
      <c r="L40" t="s">
        <v>477</v>
      </c>
      <c r="M40" t="s">
        <v>478</v>
      </c>
    </row>
    <row r="41" spans="1:13" x14ac:dyDescent="0.25">
      <c r="A41" s="51">
        <v>41</v>
      </c>
      <c r="B41" s="31">
        <v>81726</v>
      </c>
      <c r="C41" s="31" t="s">
        <v>488</v>
      </c>
      <c r="D41" s="31" t="s">
        <v>489</v>
      </c>
      <c r="E41" s="31" t="s">
        <v>483</v>
      </c>
      <c r="F41" s="50">
        <v>44640</v>
      </c>
      <c r="G41" s="56"/>
      <c r="H41" s="31" t="s">
        <v>9</v>
      </c>
      <c r="I41" s="31" t="s">
        <v>10</v>
      </c>
      <c r="J41" t="s">
        <v>583</v>
      </c>
      <c r="K41" t="s">
        <v>168</v>
      </c>
      <c r="L41" s="11" t="s">
        <v>249</v>
      </c>
    </row>
    <row r="42" spans="1:13" x14ac:dyDescent="0.25">
      <c r="A42" s="14">
        <v>42</v>
      </c>
      <c r="B42" s="31">
        <v>81727</v>
      </c>
      <c r="C42" s="31" t="s">
        <v>488</v>
      </c>
      <c r="D42" s="31" t="s">
        <v>496</v>
      </c>
      <c r="E42" s="31" t="s">
        <v>471</v>
      </c>
      <c r="F42" s="50">
        <v>44640</v>
      </c>
      <c r="G42" s="56"/>
      <c r="H42" s="31" t="s">
        <v>36</v>
      </c>
      <c r="I42" s="31" t="s">
        <v>37</v>
      </c>
      <c r="J42" s="11" t="s">
        <v>249</v>
      </c>
      <c r="L42" s="11" t="s">
        <v>249</v>
      </c>
    </row>
    <row r="43" spans="1:13" x14ac:dyDescent="0.25">
      <c r="A43" s="51">
        <v>43</v>
      </c>
      <c r="B43" s="31">
        <v>81728</v>
      </c>
      <c r="C43" s="31" t="s">
        <v>488</v>
      </c>
      <c r="D43" s="31" t="s">
        <v>570</v>
      </c>
      <c r="E43" s="31" t="s">
        <v>472</v>
      </c>
      <c r="F43" s="50">
        <v>44640</v>
      </c>
      <c r="G43" s="31"/>
      <c r="H43" s="31" t="s">
        <v>9</v>
      </c>
      <c r="I43" s="31" t="s">
        <v>10</v>
      </c>
      <c r="J43" t="s">
        <v>583</v>
      </c>
      <c r="K43" t="s">
        <v>168</v>
      </c>
      <c r="L43" s="11" t="s">
        <v>249</v>
      </c>
    </row>
    <row r="44" spans="1:13" x14ac:dyDescent="0.25">
      <c r="A44" s="31" t="s">
        <v>577</v>
      </c>
      <c r="B44" s="31"/>
      <c r="C44" s="31"/>
      <c r="D44" s="31"/>
      <c r="E44" s="31"/>
      <c r="F44" s="50"/>
      <c r="G44" s="31"/>
      <c r="H44" s="31"/>
      <c r="I44" s="31"/>
    </row>
    <row r="45" spans="1:13" x14ac:dyDescent="0.25">
      <c r="A45" s="31"/>
      <c r="B45" s="31"/>
      <c r="C45" s="31"/>
      <c r="D45" s="31"/>
      <c r="E45" s="31"/>
      <c r="F45" s="50"/>
    </row>
    <row r="47" spans="1:13" x14ac:dyDescent="0.25">
      <c r="A47" s="31">
        <v>29</v>
      </c>
      <c r="B47" s="31">
        <v>81523</v>
      </c>
      <c r="C47" s="31" t="s">
        <v>540</v>
      </c>
      <c r="D47" s="31" t="s">
        <v>552</v>
      </c>
      <c r="E47" s="31" t="s">
        <v>579</v>
      </c>
      <c r="F47" s="50">
        <v>44640</v>
      </c>
      <c r="G47" s="56"/>
      <c r="H47" s="31" t="s">
        <v>584</v>
      </c>
      <c r="I47" s="31"/>
    </row>
    <row r="49" spans="1:7" x14ac:dyDescent="0.25">
      <c r="A49" s="31"/>
      <c r="B49" s="31"/>
      <c r="C49" s="31"/>
      <c r="D49" s="31"/>
      <c r="E49" s="31"/>
      <c r="F49" s="50"/>
      <c r="G49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8"/>
      <c r="D1" s="58"/>
      <c r="E1" s="31"/>
      <c r="F1" s="58"/>
      <c r="G1" s="58"/>
      <c r="H1" s="52"/>
      <c r="I1" s="58"/>
      <c r="J1" s="58"/>
      <c r="K1" t="s">
        <v>176</v>
      </c>
      <c r="L1" t="s">
        <v>101</v>
      </c>
      <c r="M1" t="s">
        <v>101</v>
      </c>
      <c r="N1" t="s">
        <v>178</v>
      </c>
      <c r="O1" t="s">
        <v>178</v>
      </c>
    </row>
    <row r="2" spans="1:17" x14ac:dyDescent="0.25">
      <c r="A2" s="14">
        <v>1</v>
      </c>
      <c r="B2" s="31">
        <v>81208</v>
      </c>
      <c r="C2" s="31" t="s">
        <v>48</v>
      </c>
      <c r="D2" s="31" t="s">
        <v>163</v>
      </c>
      <c r="E2" s="31">
        <v>81208</v>
      </c>
      <c r="F2" s="11" t="s">
        <v>249</v>
      </c>
      <c r="H2" s="31">
        <v>81208</v>
      </c>
      <c r="I2" s="11" t="s">
        <v>249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14">
        <v>2</v>
      </c>
      <c r="B3" s="31">
        <v>81209</v>
      </c>
      <c r="C3" s="31" t="s">
        <v>48</v>
      </c>
      <c r="D3" s="31" t="s">
        <v>163</v>
      </c>
      <c r="E3" s="31">
        <v>81209</v>
      </c>
      <c r="F3" s="11" t="s">
        <v>249</v>
      </c>
      <c r="H3" s="31">
        <v>81209</v>
      </c>
      <c r="I3" s="11" t="s">
        <v>249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14">
        <v>3</v>
      </c>
      <c r="B4" s="31">
        <v>81210</v>
      </c>
      <c r="C4" s="31" t="s">
        <v>72</v>
      </c>
      <c r="D4" s="31" t="s">
        <v>73</v>
      </c>
      <c r="E4" s="31">
        <v>81210</v>
      </c>
      <c r="F4" s="11" t="s">
        <v>249</v>
      </c>
      <c r="H4" s="31">
        <v>81210</v>
      </c>
      <c r="I4" s="11" t="s">
        <v>249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14">
        <v>4</v>
      </c>
      <c r="B5" s="31">
        <v>81211</v>
      </c>
      <c r="C5" s="11" t="s">
        <v>48</v>
      </c>
      <c r="D5" s="31" t="s">
        <v>163</v>
      </c>
      <c r="E5" s="31">
        <v>81211</v>
      </c>
      <c r="F5" s="11" t="s">
        <v>249</v>
      </c>
      <c r="H5" s="31">
        <v>81211</v>
      </c>
      <c r="I5" s="11" t="s">
        <v>249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14">
        <v>5</v>
      </c>
      <c r="B6" s="31">
        <v>81244</v>
      </c>
      <c r="C6" s="31" t="s">
        <v>76</v>
      </c>
      <c r="D6" s="31" t="s">
        <v>77</v>
      </c>
      <c r="E6" s="31">
        <v>81244</v>
      </c>
      <c r="F6" s="11" t="s">
        <v>249</v>
      </c>
      <c r="H6" s="31">
        <v>81244</v>
      </c>
      <c r="I6" s="11" t="s">
        <v>249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14">
        <v>6</v>
      </c>
      <c r="B7" s="31">
        <v>81245</v>
      </c>
      <c r="C7" s="31" t="s">
        <v>76</v>
      </c>
      <c r="D7" s="31" t="s">
        <v>77</v>
      </c>
      <c r="E7" s="31">
        <v>81245</v>
      </c>
      <c r="F7" s="11" t="s">
        <v>249</v>
      </c>
      <c r="H7" s="31">
        <v>81245</v>
      </c>
      <c r="I7" s="11" t="s">
        <v>249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14">
        <v>7</v>
      </c>
      <c r="B8" s="31">
        <v>81314</v>
      </c>
      <c r="C8" s="31" t="s">
        <v>354</v>
      </c>
      <c r="D8" s="31" t="s">
        <v>355</v>
      </c>
      <c r="E8" s="31">
        <v>81314</v>
      </c>
      <c r="F8" s="11" t="s">
        <v>249</v>
      </c>
      <c r="H8" s="31">
        <v>81314</v>
      </c>
      <c r="I8" s="11" t="s">
        <v>249</v>
      </c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14">
        <v>8</v>
      </c>
      <c r="B9" s="31">
        <v>81315</v>
      </c>
      <c r="C9" s="31" t="s">
        <v>52</v>
      </c>
      <c r="D9" s="31" t="s">
        <v>53</v>
      </c>
      <c r="E9" s="31">
        <v>81315</v>
      </c>
      <c r="F9" s="11" t="s">
        <v>249</v>
      </c>
      <c r="H9" s="31">
        <v>81315</v>
      </c>
      <c r="I9" s="11" t="s">
        <v>249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51">
        <v>9</v>
      </c>
      <c r="B10" s="31">
        <v>81316</v>
      </c>
      <c r="C10" s="31" t="s">
        <v>354</v>
      </c>
      <c r="D10" s="31" t="s">
        <v>355</v>
      </c>
      <c r="E10" s="31">
        <v>81316</v>
      </c>
      <c r="F10" s="31" t="s">
        <v>36</v>
      </c>
      <c r="G10" t="s">
        <v>37</v>
      </c>
      <c r="H10" s="31">
        <v>81316</v>
      </c>
      <c r="I10" s="11" t="s">
        <v>249</v>
      </c>
      <c r="K10" s="31">
        <v>1</v>
      </c>
      <c r="L10" s="31">
        <v>1</v>
      </c>
      <c r="M10" s="31"/>
      <c r="N10" s="31"/>
      <c r="O10" s="31">
        <v>1</v>
      </c>
      <c r="P10">
        <f t="shared" si="0"/>
        <v>2</v>
      </c>
      <c r="Q10">
        <f t="shared" si="1"/>
        <v>1</v>
      </c>
    </row>
    <row r="11" spans="1:17" x14ac:dyDescent="0.25">
      <c r="A11" s="14">
        <v>10</v>
      </c>
      <c r="B11" s="31">
        <v>81317</v>
      </c>
      <c r="C11" s="11" t="s">
        <v>476</v>
      </c>
      <c r="D11" s="31" t="s">
        <v>433</v>
      </c>
      <c r="E11" s="31">
        <v>81317</v>
      </c>
      <c r="F11" s="11" t="s">
        <v>249</v>
      </c>
      <c r="H11" s="31">
        <v>81317</v>
      </c>
      <c r="I11" s="11" t="s">
        <v>249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>
        <v>11</v>
      </c>
      <c r="B12" s="31">
        <v>81319</v>
      </c>
      <c r="C12" s="31" t="s">
        <v>34</v>
      </c>
      <c r="D12" s="31" t="s">
        <v>61</v>
      </c>
      <c r="E12" s="31">
        <v>81319</v>
      </c>
      <c r="F12" s="31" t="s">
        <v>479</v>
      </c>
      <c r="G12" t="s">
        <v>478</v>
      </c>
      <c r="H12" s="31">
        <v>81319</v>
      </c>
      <c r="I12" t="s">
        <v>477</v>
      </c>
      <c r="J12" t="s">
        <v>478</v>
      </c>
      <c r="K12" s="31">
        <v>1</v>
      </c>
      <c r="L12" s="31">
        <v>1</v>
      </c>
      <c r="M12" s="31">
        <v>1</v>
      </c>
      <c r="N12" s="31"/>
      <c r="O12" s="31"/>
      <c r="P12">
        <f t="shared" si="0"/>
        <v>2</v>
      </c>
      <c r="Q12">
        <f t="shared" si="1"/>
        <v>0</v>
      </c>
    </row>
    <row r="13" spans="1:17" x14ac:dyDescent="0.25">
      <c r="A13" s="31">
        <v>12</v>
      </c>
      <c r="B13" s="31">
        <v>81320</v>
      </c>
      <c r="C13" s="31" t="s">
        <v>34</v>
      </c>
      <c r="D13" s="31" t="s">
        <v>61</v>
      </c>
      <c r="E13" s="31">
        <v>81320</v>
      </c>
      <c r="F13" s="31" t="s">
        <v>479</v>
      </c>
      <c r="G13" t="s">
        <v>478</v>
      </c>
      <c r="H13" s="31">
        <v>81320</v>
      </c>
      <c r="I13" t="s">
        <v>477</v>
      </c>
      <c r="J13" t="s">
        <v>478</v>
      </c>
      <c r="K13" s="31">
        <v>1</v>
      </c>
      <c r="L13" s="31">
        <v>1</v>
      </c>
      <c r="M13" s="31">
        <v>1</v>
      </c>
      <c r="N13" s="31"/>
      <c r="O13" s="31"/>
      <c r="P13">
        <f t="shared" si="0"/>
        <v>2</v>
      </c>
      <c r="Q13">
        <f t="shared" si="1"/>
        <v>0</v>
      </c>
    </row>
    <row r="14" spans="1:17" x14ac:dyDescent="0.25">
      <c r="A14" s="14">
        <v>13</v>
      </c>
      <c r="B14" s="31">
        <v>81422</v>
      </c>
      <c r="C14" s="31" t="s">
        <v>391</v>
      </c>
      <c r="D14" s="31" t="s">
        <v>502</v>
      </c>
      <c r="E14" s="31">
        <v>81422</v>
      </c>
      <c r="F14" s="11" t="s">
        <v>249</v>
      </c>
      <c r="H14" s="31">
        <v>81422</v>
      </c>
      <c r="I14" s="11" t="s">
        <v>249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14">
        <v>14</v>
      </c>
      <c r="B15" s="31">
        <v>81423</v>
      </c>
      <c r="C15" s="31" t="s">
        <v>145</v>
      </c>
      <c r="D15" s="31" t="s">
        <v>146</v>
      </c>
      <c r="E15" s="31">
        <v>81423</v>
      </c>
      <c r="F15" s="11" t="s">
        <v>249</v>
      </c>
      <c r="H15" s="31">
        <v>81423</v>
      </c>
      <c r="I15" s="11" t="s">
        <v>249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14">
        <v>15</v>
      </c>
      <c r="B16" s="31">
        <v>81424</v>
      </c>
      <c r="C16" s="11" t="s">
        <v>476</v>
      </c>
      <c r="D16" s="31" t="s">
        <v>433</v>
      </c>
      <c r="E16" s="31">
        <v>81424</v>
      </c>
      <c r="F16" s="11" t="s">
        <v>249</v>
      </c>
      <c r="H16" s="31">
        <v>81424</v>
      </c>
      <c r="I16" s="11" t="s">
        <v>249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14">
        <v>16</v>
      </c>
      <c r="B17" s="31">
        <v>81425</v>
      </c>
      <c r="C17" s="31" t="s">
        <v>69</v>
      </c>
      <c r="D17" s="31" t="s">
        <v>133</v>
      </c>
      <c r="E17" s="31">
        <v>81425</v>
      </c>
      <c r="F17" s="11" t="s">
        <v>249</v>
      </c>
      <c r="H17" s="31">
        <v>81425</v>
      </c>
      <c r="I17" s="11" t="s">
        <v>249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51">
        <v>17</v>
      </c>
      <c r="B18" s="31">
        <v>81426</v>
      </c>
      <c r="C18" s="31" t="s">
        <v>391</v>
      </c>
      <c r="D18" s="31" t="s">
        <v>502</v>
      </c>
      <c r="E18" s="31">
        <v>81426</v>
      </c>
      <c r="F18" s="31" t="s">
        <v>145</v>
      </c>
      <c r="G18" t="s">
        <v>146</v>
      </c>
      <c r="H18" s="31">
        <v>81426</v>
      </c>
      <c r="I18" s="11" t="s">
        <v>249</v>
      </c>
      <c r="K18" s="31">
        <v>1</v>
      </c>
      <c r="L18" s="31">
        <v>1</v>
      </c>
      <c r="M18" s="31"/>
      <c r="N18" s="31"/>
      <c r="O18" s="31">
        <v>1</v>
      </c>
      <c r="P18">
        <f t="shared" si="0"/>
        <v>2</v>
      </c>
      <c r="Q18">
        <f t="shared" si="1"/>
        <v>1</v>
      </c>
    </row>
    <row r="19" spans="1:17" x14ac:dyDescent="0.25">
      <c r="A19" s="14">
        <v>18</v>
      </c>
      <c r="B19" s="31">
        <v>81427</v>
      </c>
      <c r="C19" s="31" t="s">
        <v>237</v>
      </c>
      <c r="D19" s="31" t="s">
        <v>124</v>
      </c>
      <c r="E19" s="31">
        <v>81427</v>
      </c>
      <c r="F19" s="11" t="s">
        <v>249</v>
      </c>
      <c r="H19" s="31">
        <v>81427</v>
      </c>
      <c r="I19" s="11" t="s">
        <v>249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14">
        <v>19</v>
      </c>
      <c r="B20" s="31">
        <v>81428</v>
      </c>
      <c r="C20" s="31" t="s">
        <v>391</v>
      </c>
      <c r="D20" s="31" t="s">
        <v>502</v>
      </c>
      <c r="E20" s="31">
        <v>81428</v>
      </c>
      <c r="F20" s="11" t="s">
        <v>249</v>
      </c>
      <c r="H20" s="31">
        <v>81428</v>
      </c>
      <c r="I20" s="11" t="s">
        <v>249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51">
        <v>20</v>
      </c>
      <c r="B21" s="31">
        <v>81429</v>
      </c>
      <c r="C21" s="31" t="s">
        <v>34</v>
      </c>
      <c r="D21" s="31" t="s">
        <v>560</v>
      </c>
      <c r="E21" s="31">
        <v>81429</v>
      </c>
      <c r="F21" s="31" t="s">
        <v>145</v>
      </c>
      <c r="G21" t="s">
        <v>146</v>
      </c>
      <c r="H21" s="31">
        <v>81429</v>
      </c>
      <c r="I21" s="11" t="s">
        <v>249</v>
      </c>
      <c r="K21" s="31">
        <v>1</v>
      </c>
      <c r="L21" s="31">
        <v>1</v>
      </c>
      <c r="M21" s="31"/>
      <c r="N21" s="31"/>
      <c r="O21" s="31">
        <v>1</v>
      </c>
      <c r="P21">
        <f t="shared" si="0"/>
        <v>2</v>
      </c>
      <c r="Q21">
        <f t="shared" si="1"/>
        <v>1</v>
      </c>
    </row>
    <row r="22" spans="1:17" x14ac:dyDescent="0.25">
      <c r="A22" s="14">
        <v>21</v>
      </c>
      <c r="B22" s="31">
        <v>81430</v>
      </c>
      <c r="C22" s="31" t="s">
        <v>42</v>
      </c>
      <c r="D22" s="31" t="s">
        <v>384</v>
      </c>
      <c r="E22" s="31">
        <v>81430</v>
      </c>
      <c r="F22" s="11" t="s">
        <v>249</v>
      </c>
      <c r="H22" s="31">
        <v>81430</v>
      </c>
      <c r="I22" s="11" t="s">
        <v>249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14">
        <v>22</v>
      </c>
      <c r="B23" s="31">
        <v>81431</v>
      </c>
      <c r="C23" s="31" t="s">
        <v>391</v>
      </c>
      <c r="D23" s="31" t="s">
        <v>502</v>
      </c>
      <c r="E23" s="31">
        <v>81431</v>
      </c>
      <c r="F23" s="11" t="s">
        <v>249</v>
      </c>
      <c r="H23" s="31">
        <v>81431</v>
      </c>
      <c r="I23" s="11" t="s">
        <v>249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14">
        <v>23</v>
      </c>
      <c r="B24" s="31">
        <v>81432</v>
      </c>
      <c r="C24" s="31" t="s">
        <v>34</v>
      </c>
      <c r="D24" s="31" t="s">
        <v>560</v>
      </c>
      <c r="E24" s="31">
        <v>81432</v>
      </c>
      <c r="F24" s="11" t="s">
        <v>249</v>
      </c>
      <c r="H24" s="31">
        <v>81432</v>
      </c>
      <c r="I24" s="11" t="s">
        <v>249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14">
        <v>24</v>
      </c>
      <c r="B25" s="31">
        <v>81518</v>
      </c>
      <c r="C25" s="31" t="s">
        <v>42</v>
      </c>
      <c r="D25" s="31" t="s">
        <v>384</v>
      </c>
      <c r="E25" s="31">
        <v>81518</v>
      </c>
      <c r="F25" s="11" t="s">
        <v>249</v>
      </c>
      <c r="H25" s="31">
        <v>81518</v>
      </c>
      <c r="I25" s="11" t="s">
        <v>249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51">
        <v>25</v>
      </c>
      <c r="B26" s="31">
        <v>81519</v>
      </c>
      <c r="C26" s="31" t="s">
        <v>24</v>
      </c>
      <c r="D26" s="31" t="s">
        <v>74</v>
      </c>
      <c r="E26" s="31">
        <v>81519</v>
      </c>
      <c r="F26" s="31" t="s">
        <v>237</v>
      </c>
      <c r="G26" t="s">
        <v>124</v>
      </c>
      <c r="H26" s="31">
        <v>81519</v>
      </c>
      <c r="I26" s="11" t="s">
        <v>249</v>
      </c>
      <c r="K26" s="31">
        <v>1</v>
      </c>
      <c r="L26" s="31">
        <v>1</v>
      </c>
      <c r="M26" s="31"/>
      <c r="N26" s="31"/>
      <c r="O26" s="31">
        <v>1</v>
      </c>
      <c r="P26">
        <f t="shared" si="0"/>
        <v>2</v>
      </c>
      <c r="Q26">
        <f t="shared" si="1"/>
        <v>1</v>
      </c>
    </row>
    <row r="27" spans="1:17" x14ac:dyDescent="0.25">
      <c r="A27" s="14">
        <v>26</v>
      </c>
      <c r="B27" s="31">
        <v>81520</v>
      </c>
      <c r="C27" s="31" t="s">
        <v>0</v>
      </c>
      <c r="D27" s="31" t="s">
        <v>35</v>
      </c>
      <c r="E27" s="31">
        <v>81520</v>
      </c>
      <c r="F27" s="11" t="s">
        <v>249</v>
      </c>
      <c r="H27" s="31">
        <v>81520</v>
      </c>
      <c r="I27" s="11" t="s">
        <v>249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14">
        <v>27</v>
      </c>
      <c r="B28" s="31">
        <v>81521</v>
      </c>
      <c r="C28" s="31" t="s">
        <v>24</v>
      </c>
      <c r="D28" s="31" t="s">
        <v>74</v>
      </c>
      <c r="E28" s="31">
        <v>81521</v>
      </c>
      <c r="F28" s="11" t="s">
        <v>249</v>
      </c>
      <c r="H28" s="31">
        <v>81521</v>
      </c>
      <c r="I28" s="11" t="s">
        <v>249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14">
        <v>28</v>
      </c>
      <c r="B29" s="31">
        <v>81522</v>
      </c>
      <c r="C29" s="31" t="s">
        <v>0</v>
      </c>
      <c r="D29" s="31" t="s">
        <v>35</v>
      </c>
      <c r="E29" s="31">
        <v>81522</v>
      </c>
      <c r="F29" s="11" t="s">
        <v>249</v>
      </c>
      <c r="H29" s="31">
        <v>81522</v>
      </c>
      <c r="I29" s="11" t="s">
        <v>249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14">
        <v>30</v>
      </c>
      <c r="B30" s="31">
        <v>81524</v>
      </c>
      <c r="C30" s="31" t="s">
        <v>0</v>
      </c>
      <c r="D30" s="31" t="s">
        <v>35</v>
      </c>
      <c r="E30" s="31">
        <v>81524</v>
      </c>
      <c r="F30" s="11" t="s">
        <v>249</v>
      </c>
      <c r="H30" s="31">
        <v>81524</v>
      </c>
      <c r="I30" s="11" t="s">
        <v>249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14">
        <v>31</v>
      </c>
      <c r="B31" s="31">
        <v>81525</v>
      </c>
      <c r="C31" s="31" t="s">
        <v>45</v>
      </c>
      <c r="D31" s="31" t="s">
        <v>253</v>
      </c>
      <c r="E31" s="31">
        <v>81525</v>
      </c>
      <c r="F31" s="11" t="s">
        <v>249</v>
      </c>
      <c r="H31" s="31">
        <v>81525</v>
      </c>
      <c r="I31" s="11" t="s">
        <v>249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14">
        <v>32</v>
      </c>
      <c r="B32" s="31">
        <v>81526</v>
      </c>
      <c r="C32" s="31" t="s">
        <v>36</v>
      </c>
      <c r="D32" s="31" t="s">
        <v>37</v>
      </c>
      <c r="E32" s="31">
        <v>81526</v>
      </c>
      <c r="F32" s="11" t="s">
        <v>249</v>
      </c>
      <c r="H32" s="31">
        <v>81526</v>
      </c>
      <c r="I32" s="11" t="s">
        <v>249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51">
        <v>33</v>
      </c>
      <c r="B33" s="31">
        <v>81602</v>
      </c>
      <c r="C33" s="31" t="s">
        <v>14</v>
      </c>
      <c r="D33" s="31" t="s">
        <v>15</v>
      </c>
      <c r="E33" s="31">
        <v>81602</v>
      </c>
      <c r="F33" s="31" t="s">
        <v>52</v>
      </c>
      <c r="G33" t="s">
        <v>53</v>
      </c>
      <c r="H33" s="31">
        <v>81602</v>
      </c>
      <c r="I33" s="11" t="s">
        <v>249</v>
      </c>
      <c r="K33" s="31">
        <v>1</v>
      </c>
      <c r="L33" s="31">
        <v>1</v>
      </c>
      <c r="M33" s="31"/>
      <c r="N33" s="31"/>
      <c r="O33" s="31">
        <v>1</v>
      </c>
      <c r="P33">
        <f t="shared" si="2"/>
        <v>2</v>
      </c>
      <c r="Q33">
        <f t="shared" si="1"/>
        <v>1</v>
      </c>
    </row>
    <row r="34" spans="1:17" x14ac:dyDescent="0.25">
      <c r="A34" s="14">
        <v>34</v>
      </c>
      <c r="B34" s="31">
        <v>81603</v>
      </c>
      <c r="C34" s="31" t="s">
        <v>48</v>
      </c>
      <c r="D34" s="31" t="s">
        <v>163</v>
      </c>
      <c r="E34" s="31">
        <v>81603</v>
      </c>
      <c r="F34" s="11" t="s">
        <v>249</v>
      </c>
      <c r="H34" s="31">
        <v>81603</v>
      </c>
      <c r="I34" s="11" t="s">
        <v>249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14">
        <v>35</v>
      </c>
      <c r="B35" s="31">
        <v>81720</v>
      </c>
      <c r="C35" s="31" t="s">
        <v>36</v>
      </c>
      <c r="D35" s="31" t="s">
        <v>37</v>
      </c>
      <c r="E35" s="31">
        <v>81720</v>
      </c>
      <c r="F35" s="11" t="s">
        <v>249</v>
      </c>
      <c r="H35" s="31">
        <v>81720</v>
      </c>
      <c r="I35" s="11" t="s">
        <v>249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14">
        <v>36</v>
      </c>
      <c r="B36" s="31">
        <v>81721</v>
      </c>
      <c r="C36" s="31" t="s">
        <v>69</v>
      </c>
      <c r="D36" s="31" t="s">
        <v>133</v>
      </c>
      <c r="E36" s="31">
        <v>81721</v>
      </c>
      <c r="F36" s="11" t="s">
        <v>249</v>
      </c>
      <c r="H36" s="31">
        <v>81721</v>
      </c>
      <c r="I36" s="11" t="s">
        <v>249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>
        <v>37</v>
      </c>
      <c r="B37" s="31">
        <v>81722</v>
      </c>
      <c r="C37" s="31" t="s">
        <v>9</v>
      </c>
      <c r="D37" s="31" t="s">
        <v>10</v>
      </c>
      <c r="E37" s="31">
        <v>81722</v>
      </c>
      <c r="F37" s="31" t="s">
        <v>479</v>
      </c>
      <c r="G37" t="s">
        <v>478</v>
      </c>
      <c r="H37" s="31">
        <v>81722</v>
      </c>
      <c r="I37" t="s">
        <v>477</v>
      </c>
      <c r="J37" t="s">
        <v>478</v>
      </c>
      <c r="K37" s="31">
        <v>1</v>
      </c>
      <c r="L37" s="31">
        <v>1</v>
      </c>
      <c r="M37" s="31">
        <v>1</v>
      </c>
      <c r="N37" s="31"/>
      <c r="O37" s="31"/>
      <c r="P37">
        <f t="shared" si="2"/>
        <v>2</v>
      </c>
      <c r="Q37">
        <f t="shared" si="1"/>
        <v>0</v>
      </c>
    </row>
    <row r="38" spans="1:17" x14ac:dyDescent="0.25">
      <c r="A38" s="14">
        <v>38</v>
      </c>
      <c r="B38" s="31">
        <v>81723</v>
      </c>
      <c r="C38" s="31" t="s">
        <v>9</v>
      </c>
      <c r="D38" s="31" t="s">
        <v>10</v>
      </c>
      <c r="E38" s="31">
        <v>81723</v>
      </c>
      <c r="F38" s="11" t="s">
        <v>249</v>
      </c>
      <c r="H38" s="31">
        <v>81723</v>
      </c>
      <c r="I38" s="11" t="s">
        <v>249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14">
        <v>39</v>
      </c>
      <c r="B39" s="31">
        <v>81724</v>
      </c>
      <c r="C39" s="31" t="s">
        <v>187</v>
      </c>
      <c r="D39" s="31" t="s">
        <v>126</v>
      </c>
      <c r="E39" s="31">
        <v>81724</v>
      </c>
      <c r="F39" s="11" t="s">
        <v>249</v>
      </c>
      <c r="H39" s="31">
        <v>81724</v>
      </c>
      <c r="I39" s="11" t="s">
        <v>249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>
        <v>40</v>
      </c>
      <c r="B40" s="31">
        <v>81725</v>
      </c>
      <c r="C40" s="31" t="s">
        <v>42</v>
      </c>
      <c r="D40" s="31" t="s">
        <v>384</v>
      </c>
      <c r="E40" s="31">
        <v>81725</v>
      </c>
      <c r="F40" t="s">
        <v>479</v>
      </c>
      <c r="G40" t="s">
        <v>478</v>
      </c>
      <c r="H40" s="31">
        <v>81725</v>
      </c>
      <c r="I40" t="s">
        <v>477</v>
      </c>
      <c r="J40" t="s">
        <v>478</v>
      </c>
      <c r="K40" s="31">
        <v>1</v>
      </c>
      <c r="L40" s="31">
        <v>1</v>
      </c>
      <c r="M40" s="31">
        <v>1</v>
      </c>
      <c r="N40" s="31"/>
      <c r="O40" s="31"/>
      <c r="P40">
        <f t="shared" si="2"/>
        <v>2</v>
      </c>
      <c r="Q40">
        <f t="shared" si="1"/>
        <v>0</v>
      </c>
    </row>
    <row r="41" spans="1:17" x14ac:dyDescent="0.25">
      <c r="A41" s="51">
        <v>41</v>
      </c>
      <c r="B41" s="31">
        <v>81726</v>
      </c>
      <c r="C41" s="31" t="s">
        <v>9</v>
      </c>
      <c r="D41" s="31" t="s">
        <v>10</v>
      </c>
      <c r="E41" s="31">
        <v>81726</v>
      </c>
      <c r="F41" t="s">
        <v>583</v>
      </c>
      <c r="G41" t="s">
        <v>168</v>
      </c>
      <c r="H41" s="31">
        <v>81726</v>
      </c>
      <c r="I41" s="11" t="s">
        <v>249</v>
      </c>
      <c r="K41" s="31">
        <v>1</v>
      </c>
      <c r="L41" s="31">
        <v>1</v>
      </c>
      <c r="M41" s="31"/>
      <c r="N41" s="31"/>
      <c r="O41" s="31">
        <v>1</v>
      </c>
      <c r="P41">
        <f t="shared" si="2"/>
        <v>2</v>
      </c>
      <c r="Q41">
        <f t="shared" si="1"/>
        <v>1</v>
      </c>
    </row>
    <row r="42" spans="1:17" x14ac:dyDescent="0.25">
      <c r="A42" s="14">
        <v>42</v>
      </c>
      <c r="B42" s="31">
        <v>81727</v>
      </c>
      <c r="C42" s="31" t="s">
        <v>36</v>
      </c>
      <c r="D42" s="31" t="s">
        <v>37</v>
      </c>
      <c r="E42" s="31">
        <v>81727</v>
      </c>
      <c r="F42" s="11" t="s">
        <v>249</v>
      </c>
      <c r="H42" s="31">
        <v>81727</v>
      </c>
      <c r="I42" s="11" t="s">
        <v>249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51">
        <v>43</v>
      </c>
      <c r="B43" s="31">
        <v>81728</v>
      </c>
      <c r="C43" s="31" t="s">
        <v>9</v>
      </c>
      <c r="D43" s="31" t="s">
        <v>10</v>
      </c>
      <c r="E43" s="31">
        <v>81728</v>
      </c>
      <c r="F43" t="s">
        <v>583</v>
      </c>
      <c r="G43" t="s">
        <v>168</v>
      </c>
      <c r="H43" s="31">
        <v>81728</v>
      </c>
      <c r="I43" s="11" t="s">
        <v>249</v>
      </c>
      <c r="K43" s="31">
        <v>1</v>
      </c>
      <c r="L43" s="31">
        <v>1</v>
      </c>
      <c r="M43" s="31"/>
      <c r="N43" s="31"/>
      <c r="O43" s="31">
        <v>1</v>
      </c>
      <c r="P43">
        <f t="shared" si="2"/>
        <v>2</v>
      </c>
      <c r="Q43">
        <f t="shared" si="1"/>
        <v>1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42</v>
      </c>
      <c r="L62" s="31">
        <f>SUM(L2:L61)</f>
        <v>11</v>
      </c>
      <c r="M62" s="31">
        <f t="shared" ref="M62:O62" si="3">SUM(M2:M61)</f>
        <v>4</v>
      </c>
      <c r="N62" s="31">
        <f t="shared" si="3"/>
        <v>31</v>
      </c>
      <c r="O62" s="31">
        <f t="shared" si="3"/>
        <v>38</v>
      </c>
      <c r="P62">
        <f t="shared" ref="P62:Q62" si="4">SUM(P2:P61)</f>
        <v>84</v>
      </c>
      <c r="Q62">
        <f t="shared" si="4"/>
        <v>69</v>
      </c>
    </row>
    <row r="64" spans="1:17" x14ac:dyDescent="0.25">
      <c r="L64">
        <f>SUM(L62:M62)</f>
        <v>15</v>
      </c>
      <c r="N64">
        <f>SUM(N62:O62)</f>
        <v>69</v>
      </c>
      <c r="O64">
        <f>SUM(L64:N64)</f>
        <v>84</v>
      </c>
    </row>
    <row r="65" spans="15:15" x14ac:dyDescent="0.25">
      <c r="O65">
        <f>+K62*2</f>
        <v>84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9"/>
      <c r="D1" s="59"/>
      <c r="E1" s="2"/>
      <c r="F1" s="2"/>
      <c r="G1" s="2"/>
      <c r="H1" s="2"/>
      <c r="I1" s="2"/>
      <c r="J1" s="2"/>
    </row>
    <row r="2" spans="2:10" x14ac:dyDescent="0.25">
      <c r="B2" t="s">
        <v>155</v>
      </c>
      <c r="C2" s="2" t="s">
        <v>153</v>
      </c>
      <c r="D2" s="2" t="s">
        <v>154</v>
      </c>
      <c r="E2" s="2" t="s">
        <v>156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156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4"/>
  <sheetViews>
    <sheetView tabSelected="1" topLeftCell="A40" zoomScaleNormal="100" workbookViewId="0">
      <selection activeCell="R7" sqref="R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44642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0"/>
      <c r="Q3" s="60"/>
      <c r="R3" s="60"/>
      <c r="S3" s="47"/>
      <c r="T3" s="47"/>
      <c r="U3" s="47"/>
      <c r="V3" s="47"/>
      <c r="W3" s="47"/>
      <c r="X3" s="47" t="s">
        <v>121</v>
      </c>
      <c r="Y3" s="47" t="s">
        <v>112</v>
      </c>
      <c r="Z3" s="47" t="s">
        <v>102</v>
      </c>
      <c r="AA3" s="47" t="s">
        <v>117</v>
      </c>
      <c r="AB3" s="47" t="s">
        <v>120</v>
      </c>
      <c r="AC3" s="47" t="s">
        <v>179</v>
      </c>
      <c r="AD3" s="47" t="s">
        <v>120</v>
      </c>
      <c r="AE3" s="47" t="s">
        <v>120</v>
      </c>
      <c r="AF3" s="47" t="s">
        <v>179</v>
      </c>
      <c r="AH3" s="16" t="s">
        <v>249</v>
      </c>
      <c r="AI3" s="18">
        <v>30</v>
      </c>
      <c r="AJ3" s="17"/>
      <c r="AK3" s="17"/>
    </row>
    <row r="4" spans="1:38" x14ac:dyDescent="0.25">
      <c r="A4" s="47" t="s">
        <v>153</v>
      </c>
      <c r="B4" s="47" t="s">
        <v>154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115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116</v>
      </c>
      <c r="P4" s="47" t="s">
        <v>109</v>
      </c>
      <c r="Q4" s="47" t="s">
        <v>110</v>
      </c>
      <c r="R4" s="47" t="s">
        <v>152</v>
      </c>
      <c r="S4" s="47" t="s">
        <v>159</v>
      </c>
      <c r="T4" s="47" t="s">
        <v>180</v>
      </c>
      <c r="U4" s="47" t="s">
        <v>267</v>
      </c>
      <c r="V4" s="46" t="s">
        <v>402</v>
      </c>
      <c r="W4" s="46" t="s">
        <v>463</v>
      </c>
      <c r="X4" s="47" t="s">
        <v>116</v>
      </c>
      <c r="Y4" s="47" t="s">
        <v>113</v>
      </c>
      <c r="Z4" s="47" t="s">
        <v>114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4"/>
      <c r="D5" s="54"/>
      <c r="E5" s="54"/>
      <c r="F5" s="61">
        <v>81319</v>
      </c>
      <c r="G5" s="61">
        <v>81320</v>
      </c>
      <c r="H5" s="54"/>
      <c r="I5" s="54"/>
      <c r="J5" s="16">
        <f t="shared" ref="J5" si="0">COUNT(F5:I5)</f>
        <v>2</v>
      </c>
      <c r="K5" s="35"/>
      <c r="L5" s="34"/>
      <c r="M5" s="34"/>
      <c r="N5" s="34"/>
      <c r="O5" s="16">
        <f t="shared" ref="O5" si="1">COUNT(K5:N5)</f>
        <v>0</v>
      </c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:Z38" si="3">+(J5*40)+(O5*30)+(X5*30)</f>
        <v>80</v>
      </c>
      <c r="AA5" s="32" t="s">
        <v>118</v>
      </c>
      <c r="AB5" s="55">
        <v>44642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301</v>
      </c>
      <c r="B6" s="44" t="s">
        <v>300</v>
      </c>
      <c r="C6" s="44"/>
      <c r="D6" s="38"/>
      <c r="E6" s="30"/>
      <c r="F6" s="35"/>
      <c r="G6" s="35"/>
      <c r="H6" s="35"/>
      <c r="I6" s="35"/>
      <c r="J6" s="16">
        <f t="shared" ref="J6:J21" si="4">COUNT(F6:I6)</f>
        <v>0</v>
      </c>
      <c r="K6" s="35"/>
      <c r="L6" s="34"/>
      <c r="M6" s="34"/>
      <c r="N6" s="34"/>
      <c r="O6" s="16">
        <f t="shared" ref="O6:O21" si="5">COUNT(K6:N6)</f>
        <v>0</v>
      </c>
      <c r="P6" s="35"/>
      <c r="Q6" s="35"/>
      <c r="R6" s="35"/>
      <c r="S6" s="35"/>
      <c r="T6" s="35"/>
      <c r="U6" s="35"/>
      <c r="X6" s="16">
        <f t="shared" ref="X6:X21" si="6">COUNT(P6:W6)</f>
        <v>0</v>
      </c>
      <c r="Y6" s="18"/>
      <c r="Z6" s="21">
        <f t="shared" si="3"/>
        <v>0</v>
      </c>
      <c r="AA6" s="32" t="s">
        <v>118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230</v>
      </c>
      <c r="B7" s="44" t="s">
        <v>231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si="6"/>
        <v>0</v>
      </c>
      <c r="Y7" s="18"/>
      <c r="Z7" s="21">
        <f t="shared" si="3"/>
        <v>0</v>
      </c>
      <c r="AA7" s="36" t="s">
        <v>118</v>
      </c>
      <c r="AB7" s="15"/>
      <c r="AC7" s="18"/>
      <c r="AE7" s="18"/>
      <c r="AF7" s="24"/>
      <c r="AL7" s="20"/>
    </row>
    <row r="8" spans="1:38" x14ac:dyDescent="0.25">
      <c r="A8" s="44" t="s">
        <v>72</v>
      </c>
      <c r="B8" s="44" t="s">
        <v>73</v>
      </c>
      <c r="C8" s="44">
        <v>8</v>
      </c>
      <c r="D8" s="38">
        <v>29</v>
      </c>
      <c r="E8" s="30">
        <v>25</v>
      </c>
      <c r="F8" s="35">
        <v>81210</v>
      </c>
      <c r="G8" s="35"/>
      <c r="H8" s="35"/>
      <c r="I8" s="34"/>
      <c r="J8" s="16">
        <f t="shared" si="4"/>
        <v>1</v>
      </c>
      <c r="K8" s="31"/>
      <c r="L8" s="34"/>
      <c r="M8" s="34"/>
      <c r="N8" s="34"/>
      <c r="O8" s="16">
        <f t="shared" si="5"/>
        <v>0</v>
      </c>
      <c r="P8" s="35">
        <v>81210</v>
      </c>
      <c r="Q8" s="35">
        <v>81210</v>
      </c>
      <c r="R8" s="35"/>
      <c r="S8" s="35"/>
      <c r="T8" s="35"/>
      <c r="U8" s="35"/>
      <c r="X8" s="16">
        <f t="shared" si="6"/>
        <v>2</v>
      </c>
      <c r="Y8" s="18"/>
      <c r="Z8" s="21">
        <f t="shared" si="3"/>
        <v>100</v>
      </c>
      <c r="AA8" s="36" t="s">
        <v>118</v>
      </c>
      <c r="AB8" s="15">
        <v>44642</v>
      </c>
      <c r="AC8" s="22"/>
      <c r="AE8" s="18"/>
      <c r="AL8" s="20"/>
    </row>
    <row r="9" spans="1:38" x14ac:dyDescent="0.25">
      <c r="A9" s="35" t="s">
        <v>479</v>
      </c>
      <c r="B9" s="35" t="s">
        <v>478</v>
      </c>
      <c r="C9" s="44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1">
        <v>81319</v>
      </c>
      <c r="L9" s="34">
        <v>81320</v>
      </c>
      <c r="M9" s="34">
        <v>81722</v>
      </c>
      <c r="N9" s="35">
        <v>81725</v>
      </c>
      <c r="O9" s="16">
        <f t="shared" si="5"/>
        <v>4</v>
      </c>
      <c r="P9" s="35"/>
      <c r="Q9" s="35"/>
      <c r="R9" s="35"/>
      <c r="S9" s="35"/>
      <c r="X9" s="16">
        <f t="shared" si="6"/>
        <v>0</v>
      </c>
      <c r="Y9" s="18"/>
      <c r="Z9" s="21">
        <f t="shared" si="3"/>
        <v>120</v>
      </c>
      <c r="AA9" s="32" t="s">
        <v>118</v>
      </c>
      <c r="AB9" s="15">
        <v>44642</v>
      </c>
      <c r="AC9" s="22"/>
      <c r="AE9" s="18"/>
      <c r="AL9" s="20"/>
    </row>
    <row r="10" spans="1:38" x14ac:dyDescent="0.25">
      <c r="A10" s="35" t="s">
        <v>477</v>
      </c>
      <c r="B10" s="35" t="s">
        <v>478</v>
      </c>
      <c r="C10" s="44">
        <v>8</v>
      </c>
      <c r="D10" s="38">
        <v>29</v>
      </c>
      <c r="E10" s="30">
        <v>25</v>
      </c>
      <c r="F10" s="35"/>
      <c r="G10" s="35"/>
      <c r="H10" s="34"/>
      <c r="I10" s="34"/>
      <c r="J10" s="16">
        <f t="shared" si="4"/>
        <v>0</v>
      </c>
      <c r="K10" s="31">
        <v>81319</v>
      </c>
      <c r="L10" s="34">
        <v>81320</v>
      </c>
      <c r="M10" s="34">
        <v>81722</v>
      </c>
      <c r="N10" s="35">
        <v>81725</v>
      </c>
      <c r="O10" s="16">
        <f t="shared" si="5"/>
        <v>4</v>
      </c>
      <c r="P10" s="35"/>
      <c r="Q10" s="35"/>
      <c r="R10" s="35"/>
      <c r="S10" s="35"/>
      <c r="X10" s="16">
        <f t="shared" si="6"/>
        <v>0</v>
      </c>
      <c r="Y10" s="18"/>
      <c r="Z10" s="21">
        <f t="shared" si="3"/>
        <v>120</v>
      </c>
      <c r="AA10" s="32" t="s">
        <v>118</v>
      </c>
      <c r="AB10" s="15">
        <v>44642</v>
      </c>
      <c r="AC10" s="22"/>
      <c r="AE10" s="18"/>
      <c r="AL10" s="20"/>
    </row>
    <row r="11" spans="1:38" x14ac:dyDescent="0.25">
      <c r="A11" s="31" t="s">
        <v>0</v>
      </c>
      <c r="B11" s="31" t="s">
        <v>190</v>
      </c>
      <c r="C11" s="31">
        <v>7</v>
      </c>
      <c r="D11" s="38">
        <v>34</v>
      </c>
      <c r="E11" s="30">
        <v>27</v>
      </c>
      <c r="F11" s="31"/>
      <c r="G11" s="31"/>
      <c r="H11" s="34"/>
      <c r="I11" s="34"/>
      <c r="J11" s="16">
        <f t="shared" si="4"/>
        <v>0</v>
      </c>
      <c r="K11" s="34"/>
      <c r="L11" s="34"/>
      <c r="M11" s="34"/>
      <c r="N11" s="34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3"/>
        <v>0</v>
      </c>
      <c r="AA11" s="36" t="s">
        <v>118</v>
      </c>
      <c r="AB11" s="15"/>
      <c r="AC11" s="18"/>
      <c r="AE11" s="18"/>
      <c r="AL11" s="20"/>
    </row>
    <row r="12" spans="1:38" x14ac:dyDescent="0.25">
      <c r="A12" s="31" t="s">
        <v>9</v>
      </c>
      <c r="B12" s="31" t="s">
        <v>10</v>
      </c>
      <c r="C12" s="31"/>
      <c r="D12" s="38"/>
      <c r="E12" s="30"/>
      <c r="F12" s="31">
        <v>81722</v>
      </c>
      <c r="G12" s="31">
        <v>81723</v>
      </c>
      <c r="H12" s="34">
        <v>81726</v>
      </c>
      <c r="I12" s="35">
        <v>81728</v>
      </c>
      <c r="J12" s="16">
        <f t="shared" si="4"/>
        <v>4</v>
      </c>
      <c r="K12" s="34"/>
      <c r="L12" s="34"/>
      <c r="M12" s="34"/>
      <c r="N12" s="34"/>
      <c r="O12" s="16">
        <f t="shared" ref="O12" si="7">COUNT(K12:N12)</f>
        <v>0</v>
      </c>
      <c r="P12" s="31">
        <v>81723</v>
      </c>
      <c r="Q12" s="34">
        <v>81726</v>
      </c>
      <c r="R12" s="35">
        <v>81728</v>
      </c>
      <c r="S12" s="31">
        <v>81723</v>
      </c>
      <c r="T12" s="34"/>
      <c r="U12" s="35"/>
      <c r="X12" s="16">
        <f t="shared" ref="X12" si="8">COUNT(P12:W12)</f>
        <v>4</v>
      </c>
      <c r="Y12" s="18"/>
      <c r="Z12" s="21">
        <f t="shared" ref="Z12" si="9">+(J12*40)+(O12*30)+(X12*30)</f>
        <v>280</v>
      </c>
      <c r="AA12" s="36" t="s">
        <v>118</v>
      </c>
      <c r="AB12" s="15">
        <v>44642</v>
      </c>
      <c r="AC12" s="18"/>
      <c r="AE12" s="18"/>
      <c r="AL12" s="20"/>
    </row>
    <row r="13" spans="1:38" x14ac:dyDescent="0.25">
      <c r="A13" s="44" t="s">
        <v>232</v>
      </c>
      <c r="B13" s="44" t="s">
        <v>200</v>
      </c>
      <c r="C13" s="44">
        <v>6</v>
      </c>
      <c r="D13" s="38">
        <v>40</v>
      </c>
      <c r="E13" s="30">
        <v>29</v>
      </c>
      <c r="F13" s="35"/>
      <c r="G13" s="35"/>
      <c r="H13" s="31"/>
      <c r="I13" s="31"/>
      <c r="J13" s="16">
        <f t="shared" si="4"/>
        <v>0</v>
      </c>
      <c r="K13" s="31"/>
      <c r="L13" s="34"/>
      <c r="M13" s="34"/>
      <c r="N13" s="34"/>
      <c r="O13" s="16">
        <f t="shared" si="5"/>
        <v>0</v>
      </c>
      <c r="P13" s="35"/>
      <c r="Q13" s="35"/>
      <c r="R13" s="35"/>
      <c r="S13" s="35"/>
      <c r="T13"/>
      <c r="X13" s="16">
        <f t="shared" si="6"/>
        <v>0</v>
      </c>
      <c r="Y13" s="18"/>
      <c r="Z13" s="21">
        <f t="shared" si="3"/>
        <v>0</v>
      </c>
      <c r="AA13" s="36" t="s">
        <v>118</v>
      </c>
      <c r="AB13" s="15"/>
      <c r="AC13" s="18"/>
      <c r="AE13" s="18"/>
      <c r="AG13" s="26"/>
      <c r="AH13" s="15"/>
      <c r="AL13" s="20"/>
    </row>
    <row r="14" spans="1:38" x14ac:dyDescent="0.25">
      <c r="A14" s="44" t="s">
        <v>341</v>
      </c>
      <c r="B14" s="44" t="s">
        <v>224</v>
      </c>
      <c r="C14" s="44">
        <v>6</v>
      </c>
      <c r="D14" s="38">
        <v>40</v>
      </c>
      <c r="E14" s="30">
        <v>29</v>
      </c>
      <c r="F14" s="35"/>
      <c r="G14" s="34"/>
      <c r="H14" s="34"/>
      <c r="I14" s="34"/>
      <c r="J14" s="16">
        <f t="shared" si="4"/>
        <v>0</v>
      </c>
      <c r="K14" s="34"/>
      <c r="L14" s="34"/>
      <c r="M14" s="34"/>
      <c r="N14" s="35"/>
      <c r="O14" s="16">
        <f t="shared" si="5"/>
        <v>0</v>
      </c>
      <c r="P14" s="35"/>
      <c r="Q14" s="34"/>
      <c r="R14" s="35"/>
      <c r="S14" s="34"/>
      <c r="X14" s="16">
        <f t="shared" si="6"/>
        <v>0</v>
      </c>
      <c r="Y14" s="18"/>
      <c r="Z14" s="21">
        <f t="shared" si="3"/>
        <v>0</v>
      </c>
      <c r="AA14" s="36" t="s">
        <v>118</v>
      </c>
      <c r="AB14" s="15"/>
      <c r="AC14" s="18"/>
      <c r="AE14" s="18"/>
      <c r="AG14" s="26"/>
      <c r="AH14" s="15"/>
      <c r="AL14" s="20"/>
    </row>
    <row r="15" spans="1:38" x14ac:dyDescent="0.25">
      <c r="A15" s="44" t="s">
        <v>45</v>
      </c>
      <c r="B15" s="44" t="s">
        <v>423</v>
      </c>
      <c r="C15" s="44">
        <v>8</v>
      </c>
      <c r="D15" s="38">
        <v>29</v>
      </c>
      <c r="E15" s="30">
        <v>25</v>
      </c>
      <c r="F15" s="35"/>
      <c r="G15" s="34"/>
      <c r="H15" s="34"/>
      <c r="I15" s="34"/>
      <c r="J15" s="16">
        <f t="shared" si="4"/>
        <v>0</v>
      </c>
      <c r="K15" s="34"/>
      <c r="L15" s="34"/>
      <c r="M15" s="34"/>
      <c r="N15" s="35"/>
      <c r="O15" s="16">
        <f t="shared" si="5"/>
        <v>0</v>
      </c>
      <c r="P15" s="35"/>
      <c r="Q15" s="34"/>
      <c r="R15" s="35"/>
      <c r="S15" s="34"/>
      <c r="X15" s="16">
        <f t="shared" si="6"/>
        <v>0</v>
      </c>
      <c r="Y15" s="18"/>
      <c r="Z15" s="21">
        <f t="shared" si="3"/>
        <v>0</v>
      </c>
      <c r="AA15" s="36" t="s">
        <v>118</v>
      </c>
      <c r="AB15" s="33"/>
      <c r="AC15" s="18"/>
      <c r="AE15" s="18"/>
      <c r="AG15" s="26"/>
      <c r="AH15" s="15"/>
      <c r="AL15" s="20"/>
    </row>
    <row r="16" spans="1:38" x14ac:dyDescent="0.25">
      <c r="A16" s="31" t="s">
        <v>505</v>
      </c>
      <c r="B16" s="31" t="s">
        <v>506</v>
      </c>
      <c r="C16" s="44"/>
      <c r="D16" s="38"/>
      <c r="E16" s="30"/>
      <c r="F16" s="35"/>
      <c r="G16" s="34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5"/>
      <c r="Q16" s="34"/>
      <c r="R16" s="35"/>
      <c r="S16" s="34"/>
      <c r="X16" s="16">
        <f t="shared" si="6"/>
        <v>0</v>
      </c>
      <c r="Y16" s="18"/>
      <c r="Z16" s="21">
        <f t="shared" si="3"/>
        <v>0</v>
      </c>
      <c r="AA16" t="s">
        <v>118</v>
      </c>
      <c r="AB16" s="33"/>
      <c r="AC16" s="22"/>
      <c r="AD16" s="34"/>
      <c r="AE16" s="18"/>
      <c r="AL16" s="20"/>
    </row>
    <row r="17" spans="1:38" x14ac:dyDescent="0.25">
      <c r="A17" s="31" t="s">
        <v>447</v>
      </c>
      <c r="B17" s="31" t="s">
        <v>449</v>
      </c>
      <c r="C17" s="44">
        <v>8</v>
      </c>
      <c r="D17" s="38">
        <v>29</v>
      </c>
      <c r="E17" s="30">
        <v>25</v>
      </c>
      <c r="F17" s="35"/>
      <c r="G17" s="35"/>
      <c r="H17" s="35"/>
      <c r="I17" s="35"/>
      <c r="J17" s="16">
        <f t="shared" si="4"/>
        <v>0</v>
      </c>
      <c r="K17" s="35"/>
      <c r="L17" s="34"/>
      <c r="M17" s="34"/>
      <c r="N17" s="34"/>
      <c r="O17" s="16">
        <f t="shared" si="5"/>
        <v>0</v>
      </c>
      <c r="P17" s="35"/>
      <c r="Q17" s="35"/>
      <c r="R17" s="35"/>
      <c r="S17" s="35"/>
      <c r="T17" s="35"/>
      <c r="U17" s="35"/>
      <c r="V17" s="32"/>
      <c r="W17" s="32"/>
      <c r="X17" s="16">
        <f t="shared" si="6"/>
        <v>0</v>
      </c>
      <c r="Y17" s="18"/>
      <c r="Z17" s="21">
        <f t="shared" si="3"/>
        <v>0</v>
      </c>
      <c r="AA17" t="s">
        <v>118</v>
      </c>
      <c r="AB17" s="15"/>
      <c r="AC17" s="18"/>
      <c r="AD17" s="34"/>
      <c r="AE17" s="18"/>
      <c r="AL17" s="20"/>
    </row>
    <row r="18" spans="1:38" x14ac:dyDescent="0.25">
      <c r="A18" s="44" t="s">
        <v>19</v>
      </c>
      <c r="B18" s="44" t="s">
        <v>20</v>
      </c>
      <c r="C18" s="44">
        <v>6</v>
      </c>
      <c r="D18" s="38">
        <v>40</v>
      </c>
      <c r="E18" s="30">
        <v>29</v>
      </c>
      <c r="F18" s="31"/>
      <c r="G18" s="31"/>
      <c r="H18" s="31"/>
      <c r="I18" s="31"/>
      <c r="J18" s="16">
        <f t="shared" si="4"/>
        <v>0</v>
      </c>
      <c r="K18" s="31"/>
      <c r="L18" s="34"/>
      <c r="M18" s="34"/>
      <c r="N18" s="34"/>
      <c r="O18" s="16">
        <f t="shared" si="5"/>
        <v>0</v>
      </c>
      <c r="P18" s="31"/>
      <c r="Q18" s="31"/>
      <c r="R18" s="31"/>
      <c r="S18" s="31"/>
      <c r="T18"/>
      <c r="U18"/>
      <c r="X18" s="16">
        <f t="shared" si="6"/>
        <v>0</v>
      </c>
      <c r="Y18" s="18"/>
      <c r="Z18" s="21">
        <f t="shared" si="3"/>
        <v>0</v>
      </c>
      <c r="AA18" s="36" t="s">
        <v>118</v>
      </c>
      <c r="AB18" s="15"/>
      <c r="AC18" s="18"/>
      <c r="AD18" s="34"/>
      <c r="AE18" s="18"/>
      <c r="AL18" s="20"/>
    </row>
    <row r="19" spans="1:38" x14ac:dyDescent="0.25">
      <c r="A19" s="31" t="s">
        <v>25</v>
      </c>
      <c r="B19" s="31" t="s">
        <v>457</v>
      </c>
      <c r="C19" s="31">
        <v>8</v>
      </c>
      <c r="D19" s="38">
        <v>29</v>
      </c>
      <c r="E19" s="30">
        <v>25</v>
      </c>
      <c r="F19" s="31"/>
      <c r="G19" s="31"/>
      <c r="H19" s="31"/>
      <c r="I19" s="31"/>
      <c r="J19" s="16">
        <f t="shared" si="4"/>
        <v>0</v>
      </c>
      <c r="K19" s="31"/>
      <c r="L19" s="34"/>
      <c r="M19" s="34"/>
      <c r="N19" s="34"/>
      <c r="O19" s="16">
        <f t="shared" si="5"/>
        <v>0</v>
      </c>
      <c r="P19" s="31"/>
      <c r="Q19" s="31"/>
      <c r="R19" s="31"/>
      <c r="S19" s="31"/>
      <c r="T19" s="31"/>
      <c r="U19" s="31"/>
      <c r="V19" s="31"/>
      <c r="W19"/>
      <c r="X19" s="16">
        <f t="shared" si="6"/>
        <v>0</v>
      </c>
      <c r="Y19" s="18"/>
      <c r="Z19" s="21">
        <f t="shared" si="3"/>
        <v>0</v>
      </c>
      <c r="AA19" t="s">
        <v>118</v>
      </c>
      <c r="AB19" s="22"/>
      <c r="AC19" s="22"/>
      <c r="AD19" s="34"/>
      <c r="AE19" s="18"/>
      <c r="AL19" s="20"/>
    </row>
    <row r="20" spans="1:38" x14ac:dyDescent="0.25">
      <c r="A20" s="44" t="s">
        <v>285</v>
      </c>
      <c r="B20" s="44" t="s">
        <v>286</v>
      </c>
      <c r="C20" s="44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4"/>
        <v>0</v>
      </c>
      <c r="K20" s="34"/>
      <c r="L20" s="34"/>
      <c r="M20" s="34"/>
      <c r="N20" s="34"/>
      <c r="O20" s="16">
        <f t="shared" si="5"/>
        <v>0</v>
      </c>
      <c r="P20" s="31"/>
      <c r="Q20" s="31"/>
      <c r="R20" s="31"/>
      <c r="S20" s="31"/>
      <c r="X20" s="16">
        <f t="shared" si="6"/>
        <v>0</v>
      </c>
      <c r="Y20" s="18"/>
      <c r="Z20" s="21">
        <f t="shared" si="3"/>
        <v>0</v>
      </c>
      <c r="AA20" s="37" t="s">
        <v>175</v>
      </c>
      <c r="AB20" s="22"/>
      <c r="AC20" s="18"/>
      <c r="AD20" s="34"/>
      <c r="AE20" s="18"/>
      <c r="AL20" s="20"/>
    </row>
    <row r="21" spans="1:38" x14ac:dyDescent="0.25">
      <c r="A21" s="44" t="s">
        <v>0</v>
      </c>
      <c r="B21" s="44" t="s">
        <v>35</v>
      </c>
      <c r="C21" s="44">
        <v>7</v>
      </c>
      <c r="D21" s="38">
        <v>34</v>
      </c>
      <c r="E21" s="30">
        <v>27</v>
      </c>
      <c r="F21" s="35">
        <v>81520</v>
      </c>
      <c r="G21" s="35">
        <v>81522</v>
      </c>
      <c r="H21" s="35">
        <v>81524</v>
      </c>
      <c r="I21" s="35"/>
      <c r="J21" s="16">
        <f t="shared" si="4"/>
        <v>3</v>
      </c>
      <c r="K21" s="35"/>
      <c r="L21" s="34"/>
      <c r="M21" s="34"/>
      <c r="N21" s="34"/>
      <c r="O21" s="16">
        <f t="shared" si="5"/>
        <v>0</v>
      </c>
      <c r="P21" s="35">
        <v>81520</v>
      </c>
      <c r="Q21" s="35">
        <v>81522</v>
      </c>
      <c r="R21" s="35">
        <v>81524</v>
      </c>
      <c r="S21" s="35">
        <v>81520</v>
      </c>
      <c r="T21" s="35">
        <v>81522</v>
      </c>
      <c r="U21" s="35">
        <v>81524</v>
      </c>
      <c r="V21" s="35"/>
      <c r="W21" s="35"/>
      <c r="X21" s="16">
        <f t="shared" si="6"/>
        <v>6</v>
      </c>
      <c r="Y21" s="18"/>
      <c r="Z21" s="21">
        <f t="shared" si="3"/>
        <v>300</v>
      </c>
      <c r="AA21" s="36" t="s">
        <v>118</v>
      </c>
      <c r="AB21" s="15">
        <v>44642</v>
      </c>
      <c r="AC21" s="22"/>
      <c r="AD21" s="34"/>
      <c r="AE21" s="18"/>
      <c r="AL21" s="20"/>
    </row>
    <row r="22" spans="1:38" x14ac:dyDescent="0.25">
      <c r="A22" s="35" t="s">
        <v>418</v>
      </c>
      <c r="B22" s="35" t="s">
        <v>557</v>
      </c>
      <c r="C22" s="44"/>
      <c r="D22" s="38"/>
      <c r="E22" s="30"/>
      <c r="F22" s="34"/>
      <c r="G22" s="34"/>
      <c r="H22" s="34"/>
      <c r="I22" s="34"/>
      <c r="J22" s="16">
        <f t="shared" ref="J22:J25" si="10">COUNT(F22:I22)</f>
        <v>0</v>
      </c>
      <c r="K22" s="34"/>
      <c r="L22" s="34"/>
      <c r="M22" s="34"/>
      <c r="N22" s="34"/>
      <c r="O22" s="16">
        <f t="shared" ref="O22:O23" si="11">COUNT(K22:N22)</f>
        <v>0</v>
      </c>
      <c r="P22" s="34"/>
      <c r="Q22" s="34"/>
      <c r="R22" s="34"/>
      <c r="S22" s="34"/>
      <c r="X22" s="16">
        <f t="shared" ref="X22:X23" si="12">COUNT(P22:W22)</f>
        <v>0</v>
      </c>
      <c r="Y22" s="18"/>
      <c r="Z22" s="21">
        <f t="shared" si="3"/>
        <v>0</v>
      </c>
      <c r="AA22" t="s">
        <v>118</v>
      </c>
      <c r="AB22" s="15"/>
      <c r="AC22" s="18"/>
      <c r="AD22" s="34"/>
      <c r="AE22" s="18"/>
      <c r="AL22" s="20"/>
    </row>
    <row r="23" spans="1:38" x14ac:dyDescent="0.25">
      <c r="A23" s="44" t="s">
        <v>160</v>
      </c>
      <c r="B23" s="44" t="s">
        <v>161</v>
      </c>
      <c r="C23" s="44">
        <v>6</v>
      </c>
      <c r="D23" s="38">
        <v>40</v>
      </c>
      <c r="E23" s="30">
        <v>29</v>
      </c>
      <c r="F23" s="31"/>
      <c r="G23" s="34"/>
      <c r="H23" s="34"/>
      <c r="I23" s="34"/>
      <c r="J23" s="16">
        <f t="shared" si="10"/>
        <v>0</v>
      </c>
      <c r="K23" s="34"/>
      <c r="L23" s="34"/>
      <c r="M23" s="34"/>
      <c r="N23" s="34"/>
      <c r="O23" s="16">
        <f t="shared" si="11"/>
        <v>0</v>
      </c>
      <c r="P23" s="31"/>
      <c r="Q23" s="34"/>
      <c r="R23" s="31"/>
      <c r="S23" s="34"/>
      <c r="X23" s="16">
        <f t="shared" si="12"/>
        <v>0</v>
      </c>
      <c r="Y23" s="18"/>
      <c r="Z23" s="21">
        <f t="shared" si="3"/>
        <v>0</v>
      </c>
      <c r="AA23" t="s">
        <v>118</v>
      </c>
      <c r="AB23" s="15"/>
      <c r="AC23" s="18"/>
      <c r="AD23" s="34"/>
      <c r="AE23" s="18"/>
      <c r="AL23" s="20"/>
    </row>
    <row r="24" spans="1:38" x14ac:dyDescent="0.25">
      <c r="A24" s="31" t="s">
        <v>76</v>
      </c>
      <c r="B24" s="31" t="s">
        <v>77</v>
      </c>
      <c r="C24" s="44"/>
      <c r="D24" s="38"/>
      <c r="E24" s="30"/>
      <c r="F24" s="31">
        <v>81244</v>
      </c>
      <c r="G24" s="34">
        <v>81245</v>
      </c>
      <c r="H24" s="34"/>
      <c r="I24" s="34"/>
      <c r="J24" s="16">
        <f t="shared" si="10"/>
        <v>2</v>
      </c>
      <c r="K24" s="34"/>
      <c r="L24" s="34"/>
      <c r="M24" s="34"/>
      <c r="N24" s="34"/>
      <c r="O24" s="16">
        <f t="shared" ref="O24" si="13">COUNT(K24:N24)</f>
        <v>0</v>
      </c>
      <c r="P24" s="31">
        <v>81244</v>
      </c>
      <c r="Q24" s="34">
        <v>81245</v>
      </c>
      <c r="R24" s="31">
        <v>81244</v>
      </c>
      <c r="S24" s="34">
        <v>81245</v>
      </c>
      <c r="X24" s="16">
        <f t="shared" ref="X24" si="14">COUNT(P24:W24)</f>
        <v>4</v>
      </c>
      <c r="Y24" s="18"/>
      <c r="Z24" s="21">
        <f t="shared" ref="Z24" si="15">+(J24*40)+(O24*30)+(X24*30)</f>
        <v>200</v>
      </c>
      <c r="AA24" t="s">
        <v>118</v>
      </c>
      <c r="AB24" s="15">
        <v>44642</v>
      </c>
      <c r="AC24" s="18"/>
      <c r="AD24" s="34"/>
      <c r="AE24" s="18"/>
      <c r="AL24" s="20"/>
    </row>
    <row r="25" spans="1:38" x14ac:dyDescent="0.25">
      <c r="A25" s="44" t="s">
        <v>354</v>
      </c>
      <c r="B25" s="44" t="s">
        <v>355</v>
      </c>
      <c r="C25" s="44">
        <v>8</v>
      </c>
      <c r="D25" s="38">
        <v>29</v>
      </c>
      <c r="E25" s="30">
        <v>25</v>
      </c>
      <c r="F25" s="35">
        <v>81314</v>
      </c>
      <c r="G25" s="35">
        <v>81316</v>
      </c>
      <c r="H25" s="35"/>
      <c r="I25" s="35"/>
      <c r="J25" s="16">
        <f t="shared" si="10"/>
        <v>2</v>
      </c>
      <c r="K25" s="35"/>
      <c r="L25" s="34"/>
      <c r="M25" s="34"/>
      <c r="N25" s="34"/>
      <c r="O25" s="16">
        <f t="shared" ref="O25:O36" si="16">COUNT(K25:N25)</f>
        <v>0</v>
      </c>
      <c r="P25" s="35">
        <v>81314</v>
      </c>
      <c r="Q25" s="35"/>
      <c r="R25" s="35">
        <v>81314</v>
      </c>
      <c r="S25" s="35">
        <v>81316</v>
      </c>
      <c r="T25" s="35"/>
      <c r="U25" s="35"/>
      <c r="V25" s="35"/>
      <c r="W25" s="35"/>
      <c r="X25" s="16">
        <f t="shared" ref="X25:X36" si="17">COUNT(P25:W25)</f>
        <v>3</v>
      </c>
      <c r="Y25" s="18"/>
      <c r="Z25" s="21">
        <f t="shared" si="3"/>
        <v>170</v>
      </c>
      <c r="AA25" s="36" t="s">
        <v>118</v>
      </c>
      <c r="AB25" s="33">
        <v>44642</v>
      </c>
      <c r="AC25" s="22"/>
      <c r="AD25" s="34"/>
      <c r="AE25" s="18"/>
      <c r="AL25" s="20"/>
    </row>
    <row r="26" spans="1:38" x14ac:dyDescent="0.25">
      <c r="A26" s="44" t="s">
        <v>273</v>
      </c>
      <c r="B26" s="44" t="s">
        <v>274</v>
      </c>
      <c r="C26" s="44">
        <v>8</v>
      </c>
      <c r="D26" s="38">
        <v>29</v>
      </c>
      <c r="E26" s="30">
        <v>25</v>
      </c>
      <c r="F26" s="35"/>
      <c r="G26" s="34"/>
      <c r="H26" s="34"/>
      <c r="I26" s="34"/>
      <c r="J26" s="16">
        <f t="shared" ref="J26:J62" si="18">COUNT(F26:I26)</f>
        <v>0</v>
      </c>
      <c r="K26" s="34"/>
      <c r="L26" s="34"/>
      <c r="M26" s="34"/>
      <c r="N26" s="34"/>
      <c r="O26" s="16">
        <f t="shared" si="16"/>
        <v>0</v>
      </c>
      <c r="P26"/>
      <c r="Q26"/>
      <c r="S26"/>
      <c r="X26" s="16">
        <f t="shared" si="17"/>
        <v>0</v>
      </c>
      <c r="Y26" s="18"/>
      <c r="Z26" s="21">
        <f t="shared" si="3"/>
        <v>0</v>
      </c>
      <c r="AA26" s="36" t="s">
        <v>118</v>
      </c>
      <c r="AB26" s="15"/>
      <c r="AC26" s="8"/>
      <c r="AE26" s="18"/>
      <c r="AL26" s="20"/>
    </row>
    <row r="27" spans="1:38" x14ac:dyDescent="0.25">
      <c r="A27" s="44" t="s">
        <v>45</v>
      </c>
      <c r="B27" s="44" t="s">
        <v>168</v>
      </c>
      <c r="C27" s="44">
        <v>7</v>
      </c>
      <c r="D27" s="38">
        <v>34</v>
      </c>
      <c r="E27" s="30">
        <v>27</v>
      </c>
      <c r="F27" s="35"/>
      <c r="G27" s="35"/>
      <c r="H27" s="34"/>
      <c r="I27" s="34"/>
      <c r="J27" s="16">
        <f t="shared" si="18"/>
        <v>0</v>
      </c>
      <c r="K27" s="34">
        <v>81726</v>
      </c>
      <c r="L27" s="34">
        <v>81728</v>
      </c>
      <c r="M27" s="34"/>
      <c r="N27" s="34"/>
      <c r="O27" s="16">
        <f t="shared" si="16"/>
        <v>2</v>
      </c>
      <c r="P27" s="35"/>
      <c r="Q27" s="35"/>
      <c r="S27"/>
      <c r="X27" s="16">
        <f t="shared" si="17"/>
        <v>0</v>
      </c>
      <c r="Y27" s="18"/>
      <c r="Z27" s="21">
        <f t="shared" si="3"/>
        <v>60</v>
      </c>
      <c r="AA27" s="36" t="s">
        <v>118</v>
      </c>
      <c r="AB27" s="15">
        <v>44642</v>
      </c>
      <c r="AC27" s="22"/>
      <c r="AE27" s="18"/>
      <c r="AL27" s="20"/>
    </row>
    <row r="28" spans="1:38" x14ac:dyDescent="0.25">
      <c r="A28" s="35" t="s">
        <v>459</v>
      </c>
      <c r="B28" s="35" t="s">
        <v>555</v>
      </c>
      <c r="C28" s="44"/>
      <c r="D28" s="38"/>
      <c r="E28" s="30"/>
      <c r="F28" s="35"/>
      <c r="G28" s="35"/>
      <c r="H28" s="35"/>
      <c r="I28" s="35"/>
      <c r="J28" s="16">
        <f t="shared" si="18"/>
        <v>0</v>
      </c>
      <c r="K28" s="35"/>
      <c r="L28" s="31"/>
      <c r="M28" s="34"/>
      <c r="N28" s="34"/>
      <c r="O28" s="16">
        <f t="shared" si="16"/>
        <v>0</v>
      </c>
      <c r="P28" s="35"/>
      <c r="Q28" s="35"/>
      <c r="R28" s="35"/>
      <c r="S28" s="35"/>
      <c r="T28" s="35"/>
      <c r="U28" s="35"/>
      <c r="X28" s="16">
        <f t="shared" si="17"/>
        <v>0</v>
      </c>
      <c r="Y28" s="18"/>
      <c r="Z28" s="21">
        <f t="shared" si="3"/>
        <v>0</v>
      </c>
      <c r="AA28" t="s">
        <v>118</v>
      </c>
      <c r="AB28" s="1"/>
      <c r="AC28" s="15"/>
      <c r="AD28" s="34"/>
      <c r="AE28" s="18"/>
      <c r="AL28" s="20"/>
    </row>
    <row r="29" spans="1:38" x14ac:dyDescent="0.25">
      <c r="A29" s="44" t="s">
        <v>36</v>
      </c>
      <c r="B29" s="44" t="s">
        <v>37</v>
      </c>
      <c r="C29" s="44">
        <v>7</v>
      </c>
      <c r="D29" s="38">
        <v>34</v>
      </c>
      <c r="E29" s="30">
        <v>27</v>
      </c>
      <c r="F29" s="35">
        <v>81526</v>
      </c>
      <c r="G29" s="35">
        <v>81720</v>
      </c>
      <c r="H29" s="35">
        <v>81721</v>
      </c>
      <c r="I29" s="35"/>
      <c r="J29" s="16">
        <f t="shared" si="18"/>
        <v>3</v>
      </c>
      <c r="K29" s="35">
        <v>81316</v>
      </c>
      <c r="L29" s="35"/>
      <c r="M29" s="34"/>
      <c r="N29" s="34"/>
      <c r="O29" s="16">
        <f t="shared" si="16"/>
        <v>1</v>
      </c>
      <c r="P29" s="35">
        <v>81526</v>
      </c>
      <c r="Q29" s="35">
        <v>81720</v>
      </c>
      <c r="R29" s="35">
        <v>81721</v>
      </c>
      <c r="S29" s="35">
        <v>81526</v>
      </c>
      <c r="T29" s="35">
        <v>81720</v>
      </c>
      <c r="U29" s="35">
        <v>81721</v>
      </c>
      <c r="V29" s="35"/>
      <c r="W29" s="35"/>
      <c r="X29" s="16">
        <f t="shared" si="17"/>
        <v>6</v>
      </c>
      <c r="Y29" s="18"/>
      <c r="Z29" s="21">
        <f t="shared" si="3"/>
        <v>330</v>
      </c>
      <c r="AA29" s="36" t="s">
        <v>118</v>
      </c>
      <c r="AB29" s="15">
        <v>44642</v>
      </c>
      <c r="AC29" s="15"/>
      <c r="AD29" s="34"/>
      <c r="AE29" s="18"/>
      <c r="AL29" s="20"/>
    </row>
    <row r="30" spans="1:38" x14ac:dyDescent="0.25">
      <c r="A30" s="31" t="s">
        <v>69</v>
      </c>
      <c r="B30" s="31" t="s">
        <v>133</v>
      </c>
      <c r="C30" s="31">
        <v>6</v>
      </c>
      <c r="D30" s="38">
        <v>40</v>
      </c>
      <c r="E30" s="30">
        <v>29</v>
      </c>
      <c r="F30" s="35">
        <v>81245</v>
      </c>
      <c r="G30" s="35">
        <v>81721</v>
      </c>
      <c r="H30" s="35"/>
      <c r="I30" s="35"/>
      <c r="J30" s="16">
        <f t="shared" si="18"/>
        <v>2</v>
      </c>
      <c r="K30" s="35"/>
      <c r="L30" s="34"/>
      <c r="M30" s="34"/>
      <c r="N30" s="34"/>
      <c r="O30" s="16">
        <f t="shared" si="16"/>
        <v>0</v>
      </c>
      <c r="P30" s="35">
        <v>81245</v>
      </c>
      <c r="Q30" s="35">
        <v>81721</v>
      </c>
      <c r="R30" s="35"/>
      <c r="S30" s="35">
        <v>81245</v>
      </c>
      <c r="T30" s="35">
        <v>81721</v>
      </c>
      <c r="U30" s="35"/>
      <c r="V30" s="35"/>
      <c r="W30" s="35"/>
      <c r="X30" s="16">
        <f t="shared" si="17"/>
        <v>4</v>
      </c>
      <c r="Y30" s="18"/>
      <c r="Z30" s="21">
        <f t="shared" si="3"/>
        <v>200</v>
      </c>
      <c r="AA30" s="36" t="s">
        <v>118</v>
      </c>
      <c r="AB30" s="15">
        <v>44642</v>
      </c>
      <c r="AC30" s="15"/>
      <c r="AD30" s="34"/>
      <c r="AE30" s="18"/>
      <c r="AL30" s="20"/>
    </row>
    <row r="31" spans="1:38" x14ac:dyDescent="0.25">
      <c r="A31" s="44" t="s">
        <v>391</v>
      </c>
      <c r="B31" s="44" t="s">
        <v>451</v>
      </c>
      <c r="C31" s="44">
        <v>8</v>
      </c>
      <c r="D31" s="38">
        <v>29</v>
      </c>
      <c r="E31" s="30">
        <v>25</v>
      </c>
      <c r="F31" s="35">
        <v>81422</v>
      </c>
      <c r="G31" s="35">
        <v>81426</v>
      </c>
      <c r="H31" s="35">
        <v>81428</v>
      </c>
      <c r="I31" s="35">
        <v>81431</v>
      </c>
      <c r="J31" s="16">
        <f t="shared" si="18"/>
        <v>4</v>
      </c>
      <c r="K31" s="35"/>
      <c r="L31" s="34"/>
      <c r="M31" s="34"/>
      <c r="N31" s="34"/>
      <c r="O31" s="16">
        <f t="shared" si="16"/>
        <v>0</v>
      </c>
      <c r="P31" s="35">
        <v>81422</v>
      </c>
      <c r="Q31" s="35"/>
      <c r="R31" s="35">
        <v>81428</v>
      </c>
      <c r="S31" s="35">
        <v>81431</v>
      </c>
      <c r="T31" s="35">
        <v>81422</v>
      </c>
      <c r="U31" s="35">
        <v>81426</v>
      </c>
      <c r="V31" s="35">
        <v>81428</v>
      </c>
      <c r="W31" s="35">
        <v>81431</v>
      </c>
      <c r="X31" s="16">
        <f t="shared" si="17"/>
        <v>7</v>
      </c>
      <c r="Y31" s="18"/>
      <c r="Z31" s="21">
        <f t="shared" si="3"/>
        <v>370</v>
      </c>
      <c r="AA31" t="s">
        <v>118</v>
      </c>
      <c r="AB31" s="8">
        <v>44642</v>
      </c>
      <c r="AC31" s="18"/>
      <c r="AD31" s="34"/>
      <c r="AE31" s="18"/>
    </row>
    <row r="32" spans="1:38" x14ac:dyDescent="0.25">
      <c r="A32" s="44" t="s">
        <v>145</v>
      </c>
      <c r="B32" s="44" t="s">
        <v>146</v>
      </c>
      <c r="C32" s="44">
        <v>7</v>
      </c>
      <c r="D32" s="38">
        <v>34</v>
      </c>
      <c r="E32" s="30">
        <v>27</v>
      </c>
      <c r="F32" s="35">
        <v>81423</v>
      </c>
      <c r="G32" s="35"/>
      <c r="H32" s="35"/>
      <c r="I32" s="34"/>
      <c r="J32" s="16">
        <f t="shared" si="18"/>
        <v>1</v>
      </c>
      <c r="K32" s="34">
        <v>81426</v>
      </c>
      <c r="L32" s="34">
        <v>81429</v>
      </c>
      <c r="M32" s="34"/>
      <c r="N32" s="34"/>
      <c r="O32" s="16">
        <f t="shared" si="16"/>
        <v>2</v>
      </c>
      <c r="P32" s="35">
        <v>81423</v>
      </c>
      <c r="Q32" s="35">
        <v>81423</v>
      </c>
      <c r="R32" s="35"/>
      <c r="S32" s="35"/>
      <c r="T32" s="35"/>
      <c r="U32" s="35"/>
      <c r="X32" s="16">
        <f t="shared" si="17"/>
        <v>2</v>
      </c>
      <c r="Y32" s="18"/>
      <c r="Z32" s="21">
        <f t="shared" si="3"/>
        <v>160</v>
      </c>
      <c r="AA32" s="36" t="s">
        <v>118</v>
      </c>
      <c r="AB32" s="22">
        <v>44642</v>
      </c>
      <c r="AC32" s="18"/>
      <c r="AE32" s="18"/>
    </row>
    <row r="33" spans="1:35" x14ac:dyDescent="0.25">
      <c r="A33" s="44" t="s">
        <v>25</v>
      </c>
      <c r="B33" s="44" t="s">
        <v>450</v>
      </c>
      <c r="C33" s="44">
        <v>8</v>
      </c>
      <c r="D33" s="38">
        <v>29</v>
      </c>
      <c r="E33" s="30">
        <v>25</v>
      </c>
      <c r="F33" s="35"/>
      <c r="G33" s="35"/>
      <c r="H33" s="35"/>
      <c r="I33" s="35"/>
      <c r="J33" s="16">
        <f t="shared" si="18"/>
        <v>0</v>
      </c>
      <c r="K33" s="34"/>
      <c r="L33" s="34"/>
      <c r="M33" s="34"/>
      <c r="N33" s="34"/>
      <c r="O33" s="16">
        <f t="shared" si="16"/>
        <v>0</v>
      </c>
      <c r="P33" s="35"/>
      <c r="Q33" s="35"/>
      <c r="R33" s="35"/>
      <c r="S33" s="35"/>
      <c r="T33" s="35"/>
      <c r="U33" s="35"/>
      <c r="V33" s="35"/>
      <c r="W33" s="35"/>
      <c r="X33" s="16">
        <f t="shared" si="17"/>
        <v>0</v>
      </c>
      <c r="Y33" s="18"/>
      <c r="Z33" s="21">
        <f t="shared" si="3"/>
        <v>0</v>
      </c>
      <c r="AA33" t="s">
        <v>118</v>
      </c>
      <c r="AB33" s="22"/>
      <c r="AC33" s="18"/>
      <c r="AE33" s="18"/>
    </row>
    <row r="34" spans="1:35" x14ac:dyDescent="0.25">
      <c r="A34" s="44" t="s">
        <v>368</v>
      </c>
      <c r="B34" s="44" t="s">
        <v>369</v>
      </c>
      <c r="C34" s="44">
        <v>8</v>
      </c>
      <c r="D34" s="38">
        <v>29</v>
      </c>
      <c r="E34" s="30">
        <v>25</v>
      </c>
      <c r="F34" s="31"/>
      <c r="G34" s="31"/>
      <c r="H34" s="34"/>
      <c r="I34" s="34"/>
      <c r="J34" s="16">
        <f t="shared" si="18"/>
        <v>0</v>
      </c>
      <c r="K34" s="34"/>
      <c r="L34" s="34"/>
      <c r="M34" s="34"/>
      <c r="N34" s="31"/>
      <c r="O34" s="16">
        <f t="shared" si="16"/>
        <v>0</v>
      </c>
      <c r="P34"/>
      <c r="Q34"/>
      <c r="S34"/>
      <c r="X34" s="16">
        <f t="shared" si="17"/>
        <v>0</v>
      </c>
      <c r="Y34" s="18"/>
      <c r="Z34" s="21">
        <f t="shared" si="3"/>
        <v>0</v>
      </c>
      <c r="AA34" s="36" t="s">
        <v>118</v>
      </c>
      <c r="AB34" s="22"/>
      <c r="AC34" s="18"/>
      <c r="AE34" s="18"/>
    </row>
    <row r="35" spans="1:35" x14ac:dyDescent="0.25">
      <c r="A35" s="44" t="s">
        <v>52</v>
      </c>
      <c r="B35" s="44" t="s">
        <v>53</v>
      </c>
      <c r="C35" s="44">
        <v>6</v>
      </c>
      <c r="D35" s="38">
        <v>40</v>
      </c>
      <c r="E35" s="30">
        <v>29</v>
      </c>
      <c r="F35" s="35">
        <v>81315</v>
      </c>
      <c r="G35" s="35"/>
      <c r="H35" s="35"/>
      <c r="I35" s="34"/>
      <c r="J35" s="16">
        <f t="shared" si="18"/>
        <v>1</v>
      </c>
      <c r="K35" s="34">
        <v>81602</v>
      </c>
      <c r="L35" s="34"/>
      <c r="M35" s="34"/>
      <c r="N35" s="34"/>
      <c r="O35" s="16">
        <f t="shared" si="16"/>
        <v>1</v>
      </c>
      <c r="P35" s="35">
        <v>81315</v>
      </c>
      <c r="Q35" s="35">
        <v>81315</v>
      </c>
      <c r="R35" s="35"/>
      <c r="S35" s="35"/>
      <c r="T35" s="35"/>
      <c r="U35" s="35"/>
      <c r="X35" s="16">
        <f t="shared" si="17"/>
        <v>2</v>
      </c>
      <c r="Y35" s="18"/>
      <c r="Z35" s="21">
        <f t="shared" si="3"/>
        <v>130</v>
      </c>
      <c r="AA35" s="36" t="s">
        <v>118</v>
      </c>
      <c r="AB35" s="22">
        <v>44642</v>
      </c>
      <c r="AC35" s="18"/>
      <c r="AE35" s="18"/>
      <c r="AF35"/>
      <c r="AG35"/>
      <c r="AH35"/>
      <c r="AI35"/>
    </row>
    <row r="36" spans="1:35" x14ac:dyDescent="0.25">
      <c r="A36" s="44" t="s">
        <v>237</v>
      </c>
      <c r="B36" s="44" t="s">
        <v>124</v>
      </c>
      <c r="C36" s="44">
        <v>7</v>
      </c>
      <c r="D36" s="38">
        <v>34</v>
      </c>
      <c r="E36" s="30">
        <v>27</v>
      </c>
      <c r="F36" s="35">
        <v>81427</v>
      </c>
      <c r="G36" s="35"/>
      <c r="H36" s="31"/>
      <c r="I36" s="34"/>
      <c r="J36" s="16">
        <f t="shared" si="18"/>
        <v>1</v>
      </c>
      <c r="K36" s="34">
        <v>81519</v>
      </c>
      <c r="L36" s="34"/>
      <c r="M36" s="34"/>
      <c r="N36" s="31"/>
      <c r="O36" s="16">
        <f t="shared" si="16"/>
        <v>1</v>
      </c>
      <c r="P36" s="35">
        <v>81427</v>
      </c>
      <c r="Q36" s="35">
        <v>81247</v>
      </c>
      <c r="R36" s="35"/>
      <c r="S36" s="35"/>
      <c r="X36" s="16">
        <f t="shared" si="17"/>
        <v>2</v>
      </c>
      <c r="Y36" s="18"/>
      <c r="Z36" s="21">
        <f t="shared" si="3"/>
        <v>130</v>
      </c>
      <c r="AA36" s="37" t="s">
        <v>175</v>
      </c>
      <c r="AB36" s="22"/>
      <c r="AC36" s="18">
        <v>130</v>
      </c>
      <c r="AE36" s="18"/>
      <c r="AF36"/>
      <c r="AG36"/>
      <c r="AH36"/>
      <c r="AI36"/>
    </row>
    <row r="37" spans="1:35" x14ac:dyDescent="0.25">
      <c r="A37" s="35" t="s">
        <v>34</v>
      </c>
      <c r="B37" s="35" t="s">
        <v>560</v>
      </c>
      <c r="C37" s="44"/>
      <c r="D37" s="38"/>
      <c r="E37" s="30"/>
      <c r="F37" s="35">
        <v>81429</v>
      </c>
      <c r="G37" s="35">
        <v>81432</v>
      </c>
      <c r="H37" s="31"/>
      <c r="I37" s="34"/>
      <c r="J37" s="16">
        <f t="shared" si="18"/>
        <v>2</v>
      </c>
      <c r="K37" s="34"/>
      <c r="L37" s="34"/>
      <c r="M37" s="34"/>
      <c r="N37" s="31"/>
      <c r="O37" s="16">
        <f t="shared" ref="O37" si="19">COUNT(K37:N37)</f>
        <v>0</v>
      </c>
      <c r="P37" s="35"/>
      <c r="Q37" s="35">
        <v>81432</v>
      </c>
      <c r="R37" s="35">
        <v>81429</v>
      </c>
      <c r="S37" s="35">
        <v>81432</v>
      </c>
      <c r="X37" s="16">
        <f t="shared" ref="X37" si="20">COUNT(P37:W37)</f>
        <v>3</v>
      </c>
      <c r="Y37" s="18"/>
      <c r="Z37" s="21">
        <f t="shared" si="3"/>
        <v>170</v>
      </c>
      <c r="AA37" s="37" t="s">
        <v>118</v>
      </c>
      <c r="AB37" s="22">
        <v>44642</v>
      </c>
      <c r="AC37" s="18"/>
      <c r="AE37" s="18"/>
      <c r="AF37"/>
      <c r="AG37"/>
      <c r="AH37"/>
      <c r="AI37"/>
    </row>
    <row r="38" spans="1:35" x14ac:dyDescent="0.25">
      <c r="A38" s="35" t="s">
        <v>58</v>
      </c>
      <c r="B38" s="35" t="s">
        <v>59</v>
      </c>
      <c r="C38" s="35">
        <v>8</v>
      </c>
      <c r="D38" s="38">
        <v>29</v>
      </c>
      <c r="E38" s="30">
        <v>25</v>
      </c>
      <c r="F38" s="31"/>
      <c r="G38" s="34"/>
      <c r="H38" s="31"/>
      <c r="I38" s="34"/>
      <c r="J38" s="16">
        <f t="shared" si="18"/>
        <v>0</v>
      </c>
      <c r="K38" s="34"/>
      <c r="L38" s="34"/>
      <c r="M38" s="34"/>
      <c r="N38" s="31"/>
      <c r="O38" s="16">
        <f t="shared" ref="O38:O62" si="21">COUNT(K38:N38)</f>
        <v>0</v>
      </c>
      <c r="P38" s="31"/>
      <c r="Q38" s="34"/>
      <c r="R38" s="31"/>
      <c r="S38" s="34"/>
      <c r="X38" s="16">
        <f t="shared" ref="X38:X55" si="22">COUNT(P38:W38)</f>
        <v>0</v>
      </c>
      <c r="Y38" s="18"/>
      <c r="Z38" s="21">
        <f t="shared" si="3"/>
        <v>0</v>
      </c>
      <c r="AA38" s="37" t="s">
        <v>118</v>
      </c>
      <c r="AB38" s="22"/>
      <c r="AC38" s="18"/>
      <c r="AE38" s="18"/>
      <c r="AF38"/>
      <c r="AG38"/>
      <c r="AH38"/>
      <c r="AI38"/>
    </row>
    <row r="39" spans="1:35" x14ac:dyDescent="0.25">
      <c r="A39" s="44" t="s">
        <v>75</v>
      </c>
      <c r="B39" s="44" t="s">
        <v>183</v>
      </c>
      <c r="C39" s="44">
        <v>6</v>
      </c>
      <c r="D39" s="38">
        <v>40</v>
      </c>
      <c r="E39" s="30">
        <v>29</v>
      </c>
      <c r="F39" s="35"/>
      <c r="G39" s="35"/>
      <c r="H39" s="34"/>
      <c r="I39" s="34"/>
      <c r="J39" s="16">
        <f t="shared" si="18"/>
        <v>0</v>
      </c>
      <c r="K39" s="31"/>
      <c r="L39" s="34"/>
      <c r="M39" s="34"/>
      <c r="N39" s="34"/>
      <c r="O39" s="16">
        <f t="shared" si="21"/>
        <v>0</v>
      </c>
      <c r="P39" s="35"/>
      <c r="Q39" s="35"/>
      <c r="R39" s="35"/>
      <c r="S39" s="35"/>
      <c r="X39" s="16">
        <f t="shared" si="22"/>
        <v>0</v>
      </c>
      <c r="Y39" s="18"/>
      <c r="Z39" s="21">
        <f t="shared" ref="Z39:Z55" si="23">+(J39*40)+(O39*30)+(X39*30)</f>
        <v>0</v>
      </c>
      <c r="AA39" s="36" t="s">
        <v>118</v>
      </c>
      <c r="AB39" s="15"/>
      <c r="AC39" s="18"/>
      <c r="AE39" s="18"/>
      <c r="AF39" s="15"/>
    </row>
    <row r="40" spans="1:35" x14ac:dyDescent="0.25">
      <c r="A40" s="35" t="s">
        <v>476</v>
      </c>
      <c r="B40" s="35" t="s">
        <v>433</v>
      </c>
      <c r="C40" s="35">
        <v>8</v>
      </c>
      <c r="D40" s="38">
        <v>29</v>
      </c>
      <c r="E40" s="30">
        <v>25</v>
      </c>
      <c r="F40" s="35">
        <v>81317</v>
      </c>
      <c r="G40" s="35">
        <v>81424</v>
      </c>
      <c r="H40" s="35"/>
      <c r="I40" s="34"/>
      <c r="J40" s="16">
        <f t="shared" si="18"/>
        <v>2</v>
      </c>
      <c r="K40" s="31"/>
      <c r="L40" s="34"/>
      <c r="M40" s="34"/>
      <c r="N40" s="34"/>
      <c r="O40" s="16">
        <f t="shared" si="21"/>
        <v>0</v>
      </c>
      <c r="P40" s="35">
        <v>81317</v>
      </c>
      <c r="Q40" s="35">
        <v>81424</v>
      </c>
      <c r="R40" s="35">
        <v>81317</v>
      </c>
      <c r="S40" s="35">
        <v>81424</v>
      </c>
      <c r="T40" s="35"/>
      <c r="U40" s="35"/>
      <c r="X40" s="16">
        <f t="shared" si="22"/>
        <v>4</v>
      </c>
      <c r="Y40" s="18"/>
      <c r="Z40" s="21">
        <f t="shared" si="23"/>
        <v>200</v>
      </c>
      <c r="AA40" s="36" t="s">
        <v>118</v>
      </c>
      <c r="AB40" s="15">
        <v>44642</v>
      </c>
      <c r="AC40" s="18"/>
      <c r="AE40" s="18"/>
      <c r="AF40" s="15"/>
    </row>
    <row r="41" spans="1:35" x14ac:dyDescent="0.25">
      <c r="A41" s="35" t="s">
        <v>187</v>
      </c>
      <c r="B41" s="35" t="s">
        <v>126</v>
      </c>
      <c r="C41" s="35">
        <v>8</v>
      </c>
      <c r="D41" s="38">
        <v>29</v>
      </c>
      <c r="E41" s="30">
        <v>25</v>
      </c>
      <c r="F41" s="35">
        <v>81724</v>
      </c>
      <c r="G41" s="35"/>
      <c r="H41" s="34"/>
      <c r="I41" s="34"/>
      <c r="J41" s="16">
        <f t="shared" si="18"/>
        <v>1</v>
      </c>
      <c r="K41" s="34"/>
      <c r="L41" s="34"/>
      <c r="M41" s="34"/>
      <c r="N41" s="34"/>
      <c r="O41" s="16">
        <f t="shared" si="21"/>
        <v>0</v>
      </c>
      <c r="P41" s="35">
        <v>81724</v>
      </c>
      <c r="Q41" s="35">
        <v>81724</v>
      </c>
      <c r="R41" s="35"/>
      <c r="S41" s="35"/>
      <c r="X41" s="16">
        <f t="shared" si="22"/>
        <v>2</v>
      </c>
      <c r="Y41" s="18"/>
      <c r="Z41" s="21">
        <f t="shared" si="23"/>
        <v>100</v>
      </c>
      <c r="AA41" s="32" t="s">
        <v>118</v>
      </c>
      <c r="AB41" s="22">
        <v>44642</v>
      </c>
      <c r="AC41" s="18"/>
      <c r="AD41" s="34"/>
      <c r="AE41" s="18"/>
      <c r="AF41" s="15"/>
    </row>
    <row r="42" spans="1:35" x14ac:dyDescent="0.25">
      <c r="A42" s="44" t="s">
        <v>24</v>
      </c>
      <c r="B42" s="44" t="s">
        <v>74</v>
      </c>
      <c r="C42" s="44">
        <v>6</v>
      </c>
      <c r="D42" s="38">
        <v>40</v>
      </c>
      <c r="E42" s="30">
        <v>29</v>
      </c>
      <c r="F42" s="35">
        <v>81519</v>
      </c>
      <c r="G42" s="35">
        <v>81521</v>
      </c>
      <c r="H42" s="34"/>
      <c r="I42" s="34"/>
      <c r="J42" s="16">
        <f t="shared" si="18"/>
        <v>2</v>
      </c>
      <c r="K42" s="34"/>
      <c r="L42" s="34"/>
      <c r="M42" s="34"/>
      <c r="N42" s="34"/>
      <c r="O42" s="16">
        <f t="shared" si="21"/>
        <v>0</v>
      </c>
      <c r="P42" s="35"/>
      <c r="Q42" s="35">
        <v>81521</v>
      </c>
      <c r="R42" s="35">
        <v>81519</v>
      </c>
      <c r="S42" s="35">
        <v>81521</v>
      </c>
      <c r="T42" s="35"/>
      <c r="U42" s="34"/>
      <c r="X42" s="16">
        <f t="shared" si="22"/>
        <v>3</v>
      </c>
      <c r="Y42" s="18"/>
      <c r="Z42" s="21">
        <f t="shared" si="23"/>
        <v>170</v>
      </c>
      <c r="AA42" s="36" t="s">
        <v>118</v>
      </c>
      <c r="AB42" s="1">
        <v>44642</v>
      </c>
      <c r="AC42" s="18"/>
      <c r="AD42" s="34"/>
      <c r="AE42" s="18"/>
      <c r="AF42" s="15"/>
    </row>
    <row r="43" spans="1:35" x14ac:dyDescent="0.25">
      <c r="A43" s="31" t="s">
        <v>42</v>
      </c>
      <c r="B43" s="31" t="s">
        <v>384</v>
      </c>
      <c r="C43" s="31">
        <v>8</v>
      </c>
      <c r="D43" s="38">
        <v>29</v>
      </c>
      <c r="E43" s="30">
        <v>25</v>
      </c>
      <c r="F43" s="35">
        <v>81430</v>
      </c>
      <c r="G43" s="35">
        <v>81518</v>
      </c>
      <c r="H43" s="35">
        <v>81725</v>
      </c>
      <c r="I43" s="31"/>
      <c r="J43" s="16">
        <f t="shared" si="18"/>
        <v>3</v>
      </c>
      <c r="K43" s="34"/>
      <c r="L43" s="34"/>
      <c r="M43" s="34"/>
      <c r="N43" s="31"/>
      <c r="O43" s="16">
        <f t="shared" si="21"/>
        <v>0</v>
      </c>
      <c r="P43" s="35">
        <v>81430</v>
      </c>
      <c r="Q43" s="35">
        <v>81518</v>
      </c>
      <c r="R43" s="35">
        <v>81430</v>
      </c>
      <c r="S43" s="35">
        <v>81518</v>
      </c>
      <c r="T43" s="35"/>
      <c r="U43" s="35"/>
      <c r="X43" s="16">
        <f t="shared" si="22"/>
        <v>4</v>
      </c>
      <c r="Y43" s="18"/>
      <c r="Z43" s="21">
        <f t="shared" si="23"/>
        <v>240</v>
      </c>
      <c r="AA43" s="36" t="s">
        <v>118</v>
      </c>
      <c r="AB43" s="15">
        <v>44642</v>
      </c>
      <c r="AC43" s="18"/>
      <c r="AD43" s="34"/>
      <c r="AE43" s="18"/>
    </row>
    <row r="44" spans="1:35" x14ac:dyDescent="0.25">
      <c r="A44" s="44" t="s">
        <v>14</v>
      </c>
      <c r="B44" s="44" t="s">
        <v>15</v>
      </c>
      <c r="C44" s="44">
        <v>7</v>
      </c>
      <c r="D44" s="38">
        <v>34</v>
      </c>
      <c r="E44" s="30">
        <v>27</v>
      </c>
      <c r="F44" s="35">
        <v>81602</v>
      </c>
      <c r="G44" s="35"/>
      <c r="H44" s="34"/>
      <c r="I44" s="34"/>
      <c r="J44" s="16">
        <f t="shared" si="18"/>
        <v>1</v>
      </c>
      <c r="K44" s="34"/>
      <c r="L44" s="34"/>
      <c r="M44" s="34"/>
      <c r="N44" s="34"/>
      <c r="O44" s="16">
        <f t="shared" si="21"/>
        <v>0</v>
      </c>
      <c r="P44" s="35">
        <v>81602</v>
      </c>
      <c r="Q44" s="35"/>
      <c r="R44" s="34"/>
      <c r="S44" s="35"/>
      <c r="T44" s="35"/>
      <c r="U44" s="34"/>
      <c r="X44" s="16">
        <f t="shared" si="22"/>
        <v>1</v>
      </c>
      <c r="Y44" s="18"/>
      <c r="Z44" s="21">
        <f t="shared" si="23"/>
        <v>70</v>
      </c>
      <c r="AA44" s="36" t="s">
        <v>118</v>
      </c>
      <c r="AB44" s="33">
        <v>44642</v>
      </c>
      <c r="AC44" s="18"/>
      <c r="AD44" s="34"/>
      <c r="AE44" s="18"/>
    </row>
    <row r="45" spans="1:35" x14ac:dyDescent="0.25">
      <c r="A45" s="35" t="s">
        <v>48</v>
      </c>
      <c r="B45" s="35" t="s">
        <v>163</v>
      </c>
      <c r="C45" s="44"/>
      <c r="D45" s="38"/>
      <c r="E45" s="30"/>
      <c r="F45" s="35">
        <v>81208</v>
      </c>
      <c r="G45" s="35">
        <v>81209</v>
      </c>
      <c r="H45" s="34">
        <v>81211</v>
      </c>
      <c r="I45" s="35">
        <v>81603</v>
      </c>
      <c r="J45" s="16">
        <f t="shared" si="18"/>
        <v>4</v>
      </c>
      <c r="K45" s="35"/>
      <c r="L45" s="34"/>
      <c r="M45" s="34"/>
      <c r="N45" s="34"/>
      <c r="O45" s="16">
        <f t="shared" si="21"/>
        <v>0</v>
      </c>
      <c r="P45" s="35">
        <v>81208</v>
      </c>
      <c r="Q45" s="35">
        <v>81209</v>
      </c>
      <c r="R45" s="34">
        <v>81211</v>
      </c>
      <c r="S45" s="35">
        <v>81603</v>
      </c>
      <c r="T45" s="35">
        <v>81208</v>
      </c>
      <c r="U45" s="35">
        <v>81209</v>
      </c>
      <c r="V45" s="34">
        <v>81211</v>
      </c>
      <c r="W45" s="35">
        <v>81603</v>
      </c>
      <c r="X45" s="16">
        <f t="shared" si="22"/>
        <v>8</v>
      </c>
      <c r="Y45" s="18"/>
      <c r="Z45" s="21">
        <f t="shared" si="23"/>
        <v>400</v>
      </c>
      <c r="AA45" s="32" t="s">
        <v>118</v>
      </c>
      <c r="AB45" s="33">
        <v>44642</v>
      </c>
      <c r="AC45" s="18"/>
      <c r="AD45" s="34"/>
      <c r="AE45" s="18"/>
    </row>
    <row r="46" spans="1:35" x14ac:dyDescent="0.25">
      <c r="A46" s="31" t="s">
        <v>13</v>
      </c>
      <c r="B46" s="31" t="s">
        <v>88</v>
      </c>
      <c r="C46" s="31">
        <v>8</v>
      </c>
      <c r="D46" s="38">
        <v>29</v>
      </c>
      <c r="E46" s="30">
        <v>25</v>
      </c>
      <c r="F46" s="35"/>
      <c r="G46" s="31"/>
      <c r="H46" s="31"/>
      <c r="I46" s="34"/>
      <c r="J46" s="16">
        <f t="shared" si="18"/>
        <v>0</v>
      </c>
      <c r="K46" s="34"/>
      <c r="L46" s="34"/>
      <c r="M46" s="34"/>
      <c r="N46" s="35"/>
      <c r="O46" s="16">
        <f t="shared" si="21"/>
        <v>0</v>
      </c>
      <c r="P46"/>
      <c r="Q46"/>
      <c r="S46"/>
      <c r="X46" s="16">
        <f t="shared" si="22"/>
        <v>0</v>
      </c>
      <c r="Y46" s="18"/>
      <c r="Z46" s="21">
        <f t="shared" si="23"/>
        <v>0</v>
      </c>
      <c r="AA46" t="s">
        <v>118</v>
      </c>
      <c r="AB46" s="15"/>
      <c r="AC46" s="18"/>
      <c r="AD46" s="34"/>
      <c r="AE46" s="18"/>
      <c r="AF46" s="15"/>
    </row>
    <row r="47" spans="1:35" x14ac:dyDescent="0.25">
      <c r="A47" s="44" t="s">
        <v>31</v>
      </c>
      <c r="B47" s="44" t="s">
        <v>32</v>
      </c>
      <c r="C47" s="44">
        <v>8</v>
      </c>
      <c r="D47" s="38">
        <v>29</v>
      </c>
      <c r="E47" s="30">
        <v>25</v>
      </c>
      <c r="F47" s="35"/>
      <c r="G47" s="31"/>
      <c r="H47" s="34"/>
      <c r="I47" s="34"/>
      <c r="J47" s="16">
        <f t="shared" si="18"/>
        <v>0</v>
      </c>
      <c r="K47" s="34"/>
      <c r="L47" s="34"/>
      <c r="M47" s="34"/>
      <c r="N47" s="34"/>
      <c r="O47" s="16">
        <f t="shared" si="21"/>
        <v>0</v>
      </c>
      <c r="P47" s="35"/>
      <c r="Q47" s="35"/>
      <c r="S47"/>
      <c r="X47" s="16">
        <f t="shared" si="22"/>
        <v>0</v>
      </c>
      <c r="Y47" s="18"/>
      <c r="Z47" s="21">
        <f t="shared" si="23"/>
        <v>0</v>
      </c>
      <c r="AA47" s="36" t="s">
        <v>118</v>
      </c>
      <c r="AB47" s="15"/>
      <c r="AC47" s="18"/>
      <c r="AD47" s="34"/>
      <c r="AE47" s="18"/>
      <c r="AF47" s="15"/>
    </row>
    <row r="48" spans="1:35" x14ac:dyDescent="0.25">
      <c r="A48" s="31" t="s">
        <v>420</v>
      </c>
      <c r="B48" s="31" t="s">
        <v>421</v>
      </c>
      <c r="C48" s="31">
        <v>8</v>
      </c>
      <c r="D48" s="38">
        <v>29</v>
      </c>
      <c r="E48" s="30">
        <v>25</v>
      </c>
      <c r="F48" s="31"/>
      <c r="G48" s="31"/>
      <c r="H48" s="34"/>
      <c r="I48" s="34"/>
      <c r="J48" s="16">
        <f t="shared" si="18"/>
        <v>0</v>
      </c>
      <c r="K48" s="34"/>
      <c r="L48" s="34"/>
      <c r="M48" s="34"/>
      <c r="N48" s="34"/>
      <c r="O48" s="16">
        <f t="shared" si="21"/>
        <v>0</v>
      </c>
      <c r="P48"/>
      <c r="Q48"/>
      <c r="S48"/>
      <c r="X48" s="16">
        <f t="shared" si="22"/>
        <v>0</v>
      </c>
      <c r="Y48" s="18"/>
      <c r="Z48" s="21">
        <f t="shared" si="23"/>
        <v>0</v>
      </c>
      <c r="AA48" t="s">
        <v>118</v>
      </c>
      <c r="AB48" s="15"/>
      <c r="AC48" s="18"/>
      <c r="AD48" s="34"/>
      <c r="AE48" s="18"/>
      <c r="AF48" s="15"/>
    </row>
    <row r="49" spans="1:34" x14ac:dyDescent="0.25">
      <c r="A49" s="44" t="s">
        <v>437</v>
      </c>
      <c r="B49" s="44" t="s">
        <v>438</v>
      </c>
      <c r="C49" s="44">
        <v>8</v>
      </c>
      <c r="D49" s="38">
        <v>29</v>
      </c>
      <c r="E49" s="30">
        <v>25</v>
      </c>
      <c r="F49" s="35"/>
      <c r="G49" s="35"/>
      <c r="H49" s="35"/>
      <c r="I49" s="34"/>
      <c r="J49" s="16">
        <f t="shared" si="18"/>
        <v>0</v>
      </c>
      <c r="K49" s="35"/>
      <c r="L49" s="34"/>
      <c r="M49" s="34"/>
      <c r="N49" s="35"/>
      <c r="O49" s="16">
        <f t="shared" si="21"/>
        <v>0</v>
      </c>
      <c r="P49" s="35"/>
      <c r="Q49" s="35"/>
      <c r="R49" s="35"/>
      <c r="S49" s="35"/>
      <c r="T49" s="35"/>
      <c r="U49" s="35"/>
      <c r="X49" s="16">
        <f t="shared" si="22"/>
        <v>0</v>
      </c>
      <c r="Y49" s="18"/>
      <c r="Z49" s="21">
        <f t="shared" si="23"/>
        <v>0</v>
      </c>
      <c r="AA49" t="s">
        <v>118</v>
      </c>
      <c r="AB49" s="15"/>
      <c r="AC49" s="18"/>
      <c r="AD49" s="34"/>
      <c r="AE49" s="18"/>
      <c r="AF49" s="15"/>
    </row>
    <row r="50" spans="1:34" x14ac:dyDescent="0.25">
      <c r="A50" s="31" t="s">
        <v>461</v>
      </c>
      <c r="B50" s="31" t="s">
        <v>462</v>
      </c>
      <c r="C50" s="44">
        <v>8</v>
      </c>
      <c r="D50" s="38">
        <v>29</v>
      </c>
      <c r="E50" s="30">
        <v>25</v>
      </c>
      <c r="F50" s="35"/>
      <c r="G50" s="35"/>
      <c r="H50" s="35"/>
      <c r="I50" s="34"/>
      <c r="J50" s="16">
        <f t="shared" si="18"/>
        <v>0</v>
      </c>
      <c r="K50" s="34"/>
      <c r="L50" s="34"/>
      <c r="M50" s="34"/>
      <c r="N50" s="34"/>
      <c r="O50" s="16">
        <f t="shared" si="21"/>
        <v>0</v>
      </c>
      <c r="P50" s="35"/>
      <c r="Q50" s="35"/>
      <c r="R50" s="35"/>
      <c r="S50" s="35"/>
      <c r="T50" s="35"/>
      <c r="U50" s="35"/>
      <c r="X50" s="16">
        <f t="shared" si="22"/>
        <v>0</v>
      </c>
      <c r="Y50" s="18"/>
      <c r="Z50" s="21">
        <f t="shared" si="23"/>
        <v>0</v>
      </c>
      <c r="AA50" t="s">
        <v>118</v>
      </c>
      <c r="AB50" s="15"/>
      <c r="AC50" s="3"/>
      <c r="AD50" s="34"/>
      <c r="AE50" s="18"/>
      <c r="AF50" s="15"/>
    </row>
    <row r="51" spans="1:34" x14ac:dyDescent="0.25">
      <c r="A51" s="44" t="s">
        <v>0</v>
      </c>
      <c r="B51" s="44" t="s">
        <v>157</v>
      </c>
      <c r="C51" s="44">
        <v>6</v>
      </c>
      <c r="D51" s="38">
        <v>40</v>
      </c>
      <c r="E51" s="30">
        <v>29</v>
      </c>
      <c r="F51" s="35"/>
      <c r="G51" s="34"/>
      <c r="H51" s="34"/>
      <c r="I51" s="34"/>
      <c r="J51" s="16">
        <f t="shared" si="18"/>
        <v>0</v>
      </c>
      <c r="K51" s="34"/>
      <c r="L51" s="34"/>
      <c r="M51" s="34"/>
      <c r="N51" s="34"/>
      <c r="O51" s="16">
        <f t="shared" si="21"/>
        <v>0</v>
      </c>
      <c r="P51"/>
      <c r="Q51"/>
      <c r="S51"/>
      <c r="X51" s="16">
        <f t="shared" si="22"/>
        <v>0</v>
      </c>
      <c r="Y51" s="18"/>
      <c r="Z51" s="21">
        <f t="shared" si="23"/>
        <v>0</v>
      </c>
      <c r="AA51" s="36" t="s">
        <v>118</v>
      </c>
      <c r="AB51" s="1"/>
      <c r="AC51" s="18"/>
      <c r="AE51" s="18"/>
      <c r="AF51" s="15"/>
    </row>
    <row r="52" spans="1:34" x14ac:dyDescent="0.25">
      <c r="A52" s="31" t="s">
        <v>172</v>
      </c>
      <c r="B52" s="31" t="s">
        <v>343</v>
      </c>
      <c r="C52" s="31">
        <v>8</v>
      </c>
      <c r="D52" s="38">
        <v>29</v>
      </c>
      <c r="E52" s="30">
        <v>25</v>
      </c>
      <c r="F52" s="34"/>
      <c r="G52" s="34"/>
      <c r="H52" s="34"/>
      <c r="I52" s="34"/>
      <c r="J52" s="16">
        <f t="shared" si="18"/>
        <v>0</v>
      </c>
      <c r="K52" s="34"/>
      <c r="L52" s="34"/>
      <c r="M52" s="34"/>
      <c r="N52" s="34"/>
      <c r="O52" s="16">
        <f t="shared" si="21"/>
        <v>0</v>
      </c>
      <c r="P52"/>
      <c r="Q52"/>
      <c r="S52"/>
      <c r="X52" s="16">
        <f t="shared" si="22"/>
        <v>0</v>
      </c>
      <c r="Y52" s="18"/>
      <c r="Z52" s="21">
        <f t="shared" si="23"/>
        <v>0</v>
      </c>
      <c r="AA52" s="36" t="s">
        <v>118</v>
      </c>
      <c r="AB52" s="15"/>
      <c r="AC52" s="18"/>
      <c r="AE52" s="18"/>
      <c r="AF52" s="15"/>
    </row>
    <row r="53" spans="1:34" x14ac:dyDescent="0.25">
      <c r="A53" s="44" t="s">
        <v>440</v>
      </c>
      <c r="B53" s="44" t="s">
        <v>343</v>
      </c>
      <c r="C53" s="44">
        <v>8</v>
      </c>
      <c r="D53" s="38">
        <v>29</v>
      </c>
      <c r="E53" s="30">
        <v>25</v>
      </c>
      <c r="F53" s="31"/>
      <c r="G53" s="31"/>
      <c r="H53" s="31"/>
      <c r="I53" s="34"/>
      <c r="J53" s="16">
        <f t="shared" si="18"/>
        <v>0</v>
      </c>
      <c r="K53" s="34"/>
      <c r="L53" s="34"/>
      <c r="M53" s="34"/>
      <c r="N53" s="34"/>
      <c r="O53" s="16">
        <f t="shared" si="21"/>
        <v>0</v>
      </c>
      <c r="P53"/>
      <c r="Q53"/>
      <c r="S53"/>
      <c r="X53" s="16">
        <f t="shared" si="22"/>
        <v>0</v>
      </c>
      <c r="Y53" s="18"/>
      <c r="Z53" s="21">
        <f t="shared" si="23"/>
        <v>0</v>
      </c>
      <c r="AA53" t="s">
        <v>118</v>
      </c>
      <c r="AB53" s="22"/>
      <c r="AC53" s="22"/>
      <c r="AE53" s="18"/>
      <c r="AF53" s="15"/>
    </row>
    <row r="54" spans="1:34" x14ac:dyDescent="0.25">
      <c r="A54" s="44" t="s">
        <v>416</v>
      </c>
      <c r="B54" s="44" t="s">
        <v>343</v>
      </c>
      <c r="C54" s="44">
        <v>8</v>
      </c>
      <c r="D54" s="38">
        <v>29</v>
      </c>
      <c r="E54" s="30">
        <v>25</v>
      </c>
      <c r="F54" s="31"/>
      <c r="G54" s="31"/>
      <c r="H54" s="34"/>
      <c r="I54" s="34"/>
      <c r="J54" s="16">
        <f t="shared" si="18"/>
        <v>0</v>
      </c>
      <c r="K54" s="34"/>
      <c r="L54" s="34"/>
      <c r="M54" s="34"/>
      <c r="N54" s="34"/>
      <c r="O54" s="16">
        <f t="shared" si="21"/>
        <v>0</v>
      </c>
      <c r="X54" s="16">
        <f t="shared" si="22"/>
        <v>0</v>
      </c>
      <c r="Y54" s="18"/>
      <c r="Z54" s="21">
        <f t="shared" si="23"/>
        <v>0</v>
      </c>
      <c r="AA54" t="s">
        <v>118</v>
      </c>
      <c r="AB54" s="15"/>
      <c r="AC54" s="22"/>
      <c r="AE54" s="18"/>
      <c r="AF54" s="15"/>
    </row>
    <row r="55" spans="1:34" x14ac:dyDescent="0.25">
      <c r="A55" s="44" t="s">
        <v>439</v>
      </c>
      <c r="B55" s="44" t="s">
        <v>343</v>
      </c>
      <c r="C55" s="44">
        <v>7</v>
      </c>
      <c r="D55" s="38">
        <v>34</v>
      </c>
      <c r="E55" s="30">
        <v>27</v>
      </c>
      <c r="F55" s="35"/>
      <c r="G55" s="34"/>
      <c r="H55" s="34"/>
      <c r="I55" s="34"/>
      <c r="J55" s="16">
        <f t="shared" si="18"/>
        <v>0</v>
      </c>
      <c r="K55" s="34"/>
      <c r="L55" s="34"/>
      <c r="M55" s="34"/>
      <c r="N55" s="34"/>
      <c r="O55" s="16">
        <f t="shared" si="21"/>
        <v>0</v>
      </c>
      <c r="P55"/>
      <c r="Q55"/>
      <c r="S55"/>
      <c r="X55" s="16">
        <f t="shared" si="22"/>
        <v>0</v>
      </c>
      <c r="Y55" s="18"/>
      <c r="Z55" s="21">
        <f t="shared" si="23"/>
        <v>0</v>
      </c>
      <c r="AA55" t="s">
        <v>118</v>
      </c>
      <c r="AB55" s="33"/>
      <c r="AC55" s="22"/>
      <c r="AD55" s="34"/>
      <c r="AE55" s="18"/>
    </row>
    <row r="56" spans="1:34" x14ac:dyDescent="0.25">
      <c r="A56" s="35" t="s">
        <v>562</v>
      </c>
      <c r="B56" s="35" t="s">
        <v>561</v>
      </c>
      <c r="C56" s="44"/>
      <c r="D56" s="38"/>
      <c r="E56" s="30"/>
      <c r="F56" s="31"/>
      <c r="G56" s="31"/>
      <c r="H56" s="34"/>
      <c r="I56" s="34"/>
      <c r="J56" s="16">
        <f t="shared" si="18"/>
        <v>0</v>
      </c>
      <c r="K56" s="34"/>
      <c r="L56" s="34"/>
      <c r="M56" s="34"/>
      <c r="N56" s="35"/>
      <c r="O56" s="16">
        <f t="shared" si="21"/>
        <v>0</v>
      </c>
      <c r="P56" s="31"/>
      <c r="Q56" s="31"/>
      <c r="R56" s="31"/>
      <c r="S56" s="31"/>
      <c r="X56" s="16">
        <f t="shared" ref="X56" si="24">COUNT(P56:W56)</f>
        <v>0</v>
      </c>
      <c r="Y56" s="18"/>
      <c r="Z56" s="21">
        <f t="shared" ref="Z56" si="25">+(J56*40)+(O56*30)+(X56*30)</f>
        <v>0</v>
      </c>
      <c r="AA56" s="11" t="s">
        <v>118</v>
      </c>
      <c r="AB56" s="15"/>
      <c r="AC56" s="18"/>
      <c r="AD56" s="34"/>
      <c r="AE56" s="18"/>
    </row>
    <row r="57" spans="1:34" x14ac:dyDescent="0.25">
      <c r="A57" s="44" t="s">
        <v>16</v>
      </c>
      <c r="B57" s="44" t="s">
        <v>17</v>
      </c>
      <c r="C57" s="44">
        <v>8</v>
      </c>
      <c r="D57" s="38">
        <v>29</v>
      </c>
      <c r="E57" s="30">
        <v>25</v>
      </c>
      <c r="F57" s="31"/>
      <c r="G57" s="31"/>
      <c r="H57" s="31"/>
      <c r="I57" s="43"/>
      <c r="J57" s="16">
        <f t="shared" si="18"/>
        <v>0</v>
      </c>
      <c r="K57" s="34"/>
      <c r="L57" s="34"/>
      <c r="M57" s="34"/>
      <c r="N57" s="34"/>
      <c r="O57" s="16">
        <f t="shared" si="21"/>
        <v>0</v>
      </c>
      <c r="P57"/>
      <c r="Q57"/>
      <c r="S57"/>
      <c r="X57" s="16">
        <f t="shared" ref="X57:X62" si="26">COUNT(P57:W57)</f>
        <v>0</v>
      </c>
      <c r="Y57" s="18"/>
      <c r="Z57" s="21">
        <f t="shared" ref="Z57:Z62" si="27">+(J57*40)+(O57*30)+(X57*30)</f>
        <v>0</v>
      </c>
      <c r="AA57" s="36" t="s">
        <v>118</v>
      </c>
      <c r="AB57" s="1"/>
      <c r="AE57" s="18"/>
      <c r="AF57" s="15"/>
    </row>
    <row r="58" spans="1:34" x14ac:dyDescent="0.25">
      <c r="A58" s="44" t="s">
        <v>28</v>
      </c>
      <c r="B58" s="44" t="s">
        <v>206</v>
      </c>
      <c r="C58" s="44">
        <v>8</v>
      </c>
      <c r="D58" s="38">
        <v>29</v>
      </c>
      <c r="E58" s="30">
        <v>25</v>
      </c>
      <c r="F58" s="35"/>
      <c r="G58" s="35"/>
      <c r="H58" s="35"/>
      <c r="I58" s="43"/>
      <c r="J58" s="16">
        <f t="shared" si="18"/>
        <v>0</v>
      </c>
      <c r="K58" s="34"/>
      <c r="L58" s="34"/>
      <c r="M58" s="34"/>
      <c r="N58" s="34"/>
      <c r="O58" s="16">
        <f t="shared" si="21"/>
        <v>0</v>
      </c>
      <c r="P58" s="35"/>
      <c r="Q58" s="35"/>
      <c r="R58" s="35"/>
      <c r="S58" s="35"/>
      <c r="X58" s="16">
        <f t="shared" si="26"/>
        <v>0</v>
      </c>
      <c r="Y58" s="18"/>
      <c r="Z58" s="21">
        <f t="shared" si="27"/>
        <v>0</v>
      </c>
      <c r="AA58" s="36" t="s">
        <v>118</v>
      </c>
      <c r="AB58" s="15"/>
      <c r="AE58" s="18"/>
      <c r="AF58" s="15"/>
    </row>
    <row r="59" spans="1:34" x14ac:dyDescent="0.25">
      <c r="A59" s="44" t="s">
        <v>424</v>
      </c>
      <c r="B59" s="44" t="s">
        <v>425</v>
      </c>
      <c r="C59" s="44">
        <v>8</v>
      </c>
      <c r="D59" s="38">
        <v>29</v>
      </c>
      <c r="E59" s="30">
        <v>25</v>
      </c>
      <c r="F59" s="34"/>
      <c r="G59" s="34"/>
      <c r="H59" s="34"/>
      <c r="I59" s="43"/>
      <c r="J59" s="16">
        <f t="shared" si="18"/>
        <v>0</v>
      </c>
      <c r="K59" s="31"/>
      <c r="L59" s="34"/>
      <c r="M59" s="34"/>
      <c r="N59" s="34"/>
      <c r="O59" s="16">
        <f t="shared" si="21"/>
        <v>0</v>
      </c>
      <c r="P59" s="34"/>
      <c r="Q59" s="34"/>
      <c r="R59" s="34"/>
      <c r="S59" s="34"/>
      <c r="X59" s="16">
        <f t="shared" si="26"/>
        <v>0</v>
      </c>
      <c r="Y59" s="18"/>
      <c r="Z59" s="21">
        <f t="shared" si="27"/>
        <v>0</v>
      </c>
      <c r="AA59" t="s">
        <v>118</v>
      </c>
      <c r="AB59" s="15"/>
      <c r="AE59" s="18"/>
      <c r="AH59"/>
    </row>
    <row r="60" spans="1:34" x14ac:dyDescent="0.25">
      <c r="A60" s="44" t="s">
        <v>123</v>
      </c>
      <c r="B60" s="44" t="s">
        <v>308</v>
      </c>
      <c r="C60" s="44">
        <v>7</v>
      </c>
      <c r="D60" s="38">
        <v>34</v>
      </c>
      <c r="E60" s="30">
        <v>27</v>
      </c>
      <c r="F60" s="35"/>
      <c r="G60" s="35"/>
      <c r="H60" s="31"/>
      <c r="I60" s="34"/>
      <c r="J60" s="16">
        <f t="shared" si="18"/>
        <v>0</v>
      </c>
      <c r="K60" s="31"/>
      <c r="L60" s="34"/>
      <c r="M60" s="34"/>
      <c r="N60" s="34"/>
      <c r="O60" s="16">
        <f t="shared" si="21"/>
        <v>0</v>
      </c>
      <c r="P60" s="35"/>
      <c r="Q60" s="35"/>
      <c r="R60" s="35"/>
      <c r="S60" s="35"/>
      <c r="X60" s="16">
        <f t="shared" si="26"/>
        <v>0</v>
      </c>
      <c r="Y60" s="18"/>
      <c r="Z60" s="21">
        <f t="shared" si="27"/>
        <v>0</v>
      </c>
      <c r="AA60" s="36" t="s">
        <v>118</v>
      </c>
      <c r="AB60" s="15"/>
      <c r="AE60" s="3"/>
    </row>
    <row r="61" spans="1:34" x14ac:dyDescent="0.25">
      <c r="A61" s="44" t="s">
        <v>399</v>
      </c>
      <c r="B61" s="44" t="s">
        <v>400</v>
      </c>
      <c r="C61" s="44">
        <v>8</v>
      </c>
      <c r="D61" s="38">
        <v>29</v>
      </c>
      <c r="E61" s="30">
        <v>25</v>
      </c>
      <c r="F61" s="31"/>
      <c r="G61" s="31"/>
      <c r="H61" s="31"/>
      <c r="I61" s="34"/>
      <c r="J61" s="16">
        <f t="shared" si="18"/>
        <v>0</v>
      </c>
      <c r="K61" s="31"/>
      <c r="L61" s="34"/>
      <c r="M61" s="34"/>
      <c r="N61" s="34"/>
      <c r="O61" s="16">
        <f t="shared" si="21"/>
        <v>0</v>
      </c>
      <c r="P61" s="31"/>
      <c r="Q61" s="31"/>
      <c r="R61" s="31"/>
      <c r="S61" s="31"/>
      <c r="X61" s="16">
        <f t="shared" si="26"/>
        <v>0</v>
      </c>
      <c r="Y61" s="18"/>
      <c r="Z61" s="21">
        <f t="shared" si="27"/>
        <v>0</v>
      </c>
      <c r="AA61" s="36" t="s">
        <v>118</v>
      </c>
      <c r="AE61" s="3"/>
    </row>
    <row r="62" spans="1:34" x14ac:dyDescent="0.25">
      <c r="A62" s="44" t="s">
        <v>45</v>
      </c>
      <c r="B62" s="44" t="s">
        <v>253</v>
      </c>
      <c r="C62" s="44">
        <v>8</v>
      </c>
      <c r="D62" s="38">
        <v>29</v>
      </c>
      <c r="E62" s="30">
        <v>25</v>
      </c>
      <c r="F62" s="35">
        <v>81525</v>
      </c>
      <c r="G62" s="35"/>
      <c r="H62" s="35"/>
      <c r="I62" s="34"/>
      <c r="J62" s="16">
        <f t="shared" si="18"/>
        <v>1</v>
      </c>
      <c r="K62" s="31"/>
      <c r="L62" s="34"/>
      <c r="M62" s="34"/>
      <c r="N62" s="34"/>
      <c r="O62" s="16">
        <f t="shared" si="21"/>
        <v>0</v>
      </c>
      <c r="P62" s="35">
        <v>81525</v>
      </c>
      <c r="Q62" s="35">
        <v>81525</v>
      </c>
      <c r="R62" s="35"/>
      <c r="S62" s="35"/>
      <c r="T62" s="35"/>
      <c r="X62" s="16">
        <f t="shared" si="26"/>
        <v>2</v>
      </c>
      <c r="Y62" s="18"/>
      <c r="Z62" s="21">
        <f t="shared" si="27"/>
        <v>100</v>
      </c>
      <c r="AA62" s="37" t="s">
        <v>175</v>
      </c>
      <c r="AC62" s="16">
        <v>100</v>
      </c>
      <c r="AE62" s="24"/>
    </row>
    <row r="63" spans="1:34" x14ac:dyDescent="0.25">
      <c r="F63" s="31"/>
      <c r="G63" s="31"/>
      <c r="H63" s="31"/>
      <c r="I63" s="35"/>
      <c r="J63" s="35">
        <f>SUM(J5:J62)</f>
        <v>42</v>
      </c>
      <c r="K63" s="31"/>
      <c r="L63" s="31"/>
      <c r="M63" s="31"/>
      <c r="N63" s="34"/>
      <c r="O63" s="35">
        <f>SUM(O5:O62)</f>
        <v>15</v>
      </c>
      <c r="X63" s="35">
        <f>SUM(X5:X62)</f>
        <v>69</v>
      </c>
      <c r="Z63" s="39">
        <f>SUM(Z5:Z62)</f>
        <v>4200</v>
      </c>
      <c r="AA63" s="36" t="s">
        <v>102</v>
      </c>
      <c r="AC63" s="39">
        <f>SUM(AC6:AC62)</f>
        <v>230</v>
      </c>
      <c r="AE63" s="48"/>
    </row>
    <row r="64" spans="1:34" x14ac:dyDescent="0.25">
      <c r="A64" s="31"/>
      <c r="B64" s="31"/>
      <c r="C64" s="31"/>
      <c r="D64" s="31"/>
      <c r="E64" s="38"/>
      <c r="F64" s="31"/>
      <c r="G64" s="31"/>
      <c r="H64" s="31"/>
      <c r="I64" s="31"/>
      <c r="J64" s="35"/>
      <c r="K64" s="31"/>
      <c r="L64" s="31"/>
      <c r="M64" s="31"/>
      <c r="N64" s="31"/>
      <c r="O64" s="35"/>
      <c r="P64" s="34"/>
      <c r="AA64" s="36"/>
      <c r="AC64" s="18">
        <v>3970</v>
      </c>
      <c r="AE64" s="18"/>
    </row>
    <row r="65" spans="1:31" x14ac:dyDescent="0.25">
      <c r="A65" s="34"/>
      <c r="B65" s="31"/>
      <c r="C65" s="31"/>
      <c r="D65" s="31"/>
      <c r="E65" s="31"/>
      <c r="F65" s="31"/>
      <c r="G65" s="31"/>
      <c r="H65" s="31"/>
      <c r="I65" s="31"/>
      <c r="J65" s="35"/>
      <c r="K65" s="31"/>
      <c r="L65" s="31"/>
      <c r="M65" s="31"/>
      <c r="N65" s="31"/>
      <c r="O65" s="31"/>
      <c r="P65" s="34"/>
      <c r="Q65" s="34"/>
      <c r="AA65"/>
      <c r="AC65" s="24">
        <f>SUM(AC63:AC64)</f>
        <v>4200</v>
      </c>
      <c r="AE65" s="20"/>
    </row>
    <row r="66" spans="1:31" x14ac:dyDescent="0.25">
      <c r="A66" s="34"/>
      <c r="B66" s="31"/>
      <c r="C66" s="31"/>
      <c r="D66" s="31"/>
      <c r="E66" s="31"/>
      <c r="F66" s="31"/>
      <c r="G66" s="31"/>
      <c r="H66" s="31"/>
      <c r="I66" s="31"/>
      <c r="J66" s="35"/>
      <c r="K66" s="31"/>
      <c r="L66" s="31"/>
      <c r="M66" s="31"/>
      <c r="N66" s="31"/>
      <c r="O66" s="35"/>
      <c r="P66" s="34"/>
      <c r="Q66" s="34"/>
      <c r="AE66" s="32"/>
    </row>
    <row r="67" spans="1:31" x14ac:dyDescent="0.25">
      <c r="A67" s="34"/>
      <c r="B67" s="31"/>
      <c r="C67" s="31"/>
      <c r="D67" s="31"/>
      <c r="E67" s="31"/>
      <c r="F67" s="31"/>
      <c r="G67" s="31"/>
      <c r="H67" s="31"/>
      <c r="I67" s="31"/>
      <c r="J67" s="35"/>
      <c r="K67" s="31"/>
      <c r="L67" s="31"/>
      <c r="M67" s="31"/>
      <c r="N67" s="31"/>
      <c r="O67" s="35"/>
      <c r="P67" s="34"/>
      <c r="Q67" s="34"/>
    </row>
    <row r="68" spans="1:31" x14ac:dyDescent="0.25">
      <c r="A68" s="34"/>
      <c r="B68" s="31"/>
      <c r="C68" s="31"/>
      <c r="D68" s="31"/>
      <c r="E68" s="31"/>
      <c r="F68" s="31"/>
      <c r="G68" s="31"/>
      <c r="H68" s="31"/>
      <c r="I68" s="31"/>
      <c r="J68" s="35"/>
      <c r="K68" s="31"/>
      <c r="L68" s="31"/>
      <c r="M68" s="31"/>
      <c r="N68" s="31"/>
      <c r="O68" s="35"/>
      <c r="P68" s="34"/>
      <c r="Q68" s="34"/>
    </row>
    <row r="69" spans="1:3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5"/>
      <c r="K69" s="31"/>
      <c r="L69" s="31"/>
      <c r="M69" s="31"/>
      <c r="N69" s="31"/>
      <c r="O69" s="35"/>
      <c r="P69" s="34"/>
      <c r="Q69" s="34"/>
    </row>
    <row r="70" spans="1:31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5"/>
      <c r="P70" s="34"/>
      <c r="Q70" s="34"/>
    </row>
    <row r="71" spans="1:31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</row>
    <row r="72" spans="1:3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1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1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1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1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1"/>
      <c r="P77" s="34"/>
      <c r="Q77" s="34"/>
    </row>
    <row r="78" spans="1:31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1"/>
      <c r="P78" s="34"/>
    </row>
    <row r="79" spans="1:31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1"/>
      <c r="P79" s="34"/>
    </row>
    <row r="80" spans="1:31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1"/>
      <c r="P80" s="34"/>
    </row>
    <row r="81" spans="1:16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1"/>
      <c r="P81" s="34"/>
    </row>
    <row r="82" spans="1:16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1"/>
      <c r="P82" s="34"/>
    </row>
    <row r="83" spans="1:16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1"/>
      <c r="P83" s="34"/>
    </row>
    <row r="84" spans="1:16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1"/>
      <c r="P84" s="34"/>
    </row>
    <row r="85" spans="1:16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4"/>
      <c r="P85" s="34"/>
    </row>
    <row r="86" spans="1:16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4"/>
      <c r="P86" s="34"/>
    </row>
    <row r="87" spans="1:16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4"/>
      <c r="P87" s="34"/>
    </row>
    <row r="88" spans="1:16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4"/>
      <c r="P88" s="34"/>
    </row>
    <row r="89" spans="1:16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4"/>
      <c r="P89" s="34"/>
    </row>
    <row r="90" spans="1:16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4"/>
      <c r="P90" s="34"/>
    </row>
    <row r="91" spans="1:16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4"/>
      <c r="P91" s="34"/>
    </row>
    <row r="92" spans="1:16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4"/>
      <c r="P92" s="34"/>
    </row>
    <row r="93" spans="1:16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4"/>
      <c r="P93" s="34"/>
    </row>
    <row r="94" spans="1:16" x14ac:dyDescent="0.25"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4"/>
      <c r="P94" s="34"/>
    </row>
    <row r="95" spans="1:16" x14ac:dyDescent="0.25"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4"/>
      <c r="P95" s="34"/>
    </row>
    <row r="96" spans="1:16" x14ac:dyDescent="0.25"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4"/>
      <c r="P96" s="34"/>
    </row>
    <row r="97" spans="2:18" x14ac:dyDescent="0.25"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2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2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2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1"/>
      <c r="Q100" s="31"/>
      <c r="R100" s="31"/>
    </row>
    <row r="101" spans="2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2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2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2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2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2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2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2:18" x14ac:dyDescent="0.25">
      <c r="B108" s="34"/>
      <c r="C108" s="34"/>
      <c r="D108" s="34"/>
      <c r="E108" s="40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2:18" x14ac:dyDescent="0.25">
      <c r="B109" s="34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2:18" x14ac:dyDescent="0.25">
      <c r="B110" s="34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2:18" x14ac:dyDescent="0.25">
      <c r="B111" s="34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2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5"/>
      <c r="F116" s="31"/>
      <c r="G116" s="31"/>
      <c r="H116" s="31"/>
      <c r="I116" s="35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1"/>
      <c r="F117" s="31"/>
      <c r="G117" s="31"/>
      <c r="H117" s="31"/>
      <c r="I117" s="35"/>
      <c r="J117" s="34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9"/>
      <c r="F118" s="31"/>
      <c r="G118" s="31"/>
      <c r="H118" s="31"/>
      <c r="I118" s="35"/>
      <c r="J118" s="34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34"/>
      <c r="F119" s="31"/>
      <c r="G119" s="31"/>
      <c r="H119" s="31"/>
      <c r="I119" s="35"/>
      <c r="J119" s="34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34"/>
      <c r="F120" s="31"/>
      <c r="G120" s="31"/>
      <c r="H120" s="31"/>
      <c r="I120" s="34"/>
      <c r="J120" s="34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34"/>
      <c r="F121" s="31"/>
      <c r="G121" s="31"/>
      <c r="H121" s="31"/>
      <c r="I121" s="34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34"/>
      <c r="F122" s="31"/>
      <c r="G122" s="31"/>
      <c r="H122" s="31"/>
      <c r="I122" s="34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4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 s="31"/>
      <c r="N152" s="31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</row>
    <row r="177" spans="2:15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1"/>
      <c r="M177" s="31"/>
      <c r="N177" s="31"/>
      <c r="O177" s="34"/>
    </row>
    <row r="178" spans="2:15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1"/>
      <c r="M178" s="31"/>
      <c r="N178" s="31"/>
      <c r="O178" s="34"/>
    </row>
    <row r="179" spans="2:15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1"/>
      <c r="M179" s="31"/>
      <c r="N179" s="31"/>
      <c r="O179" s="34"/>
    </row>
    <row r="180" spans="2:15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1"/>
      <c r="M180" s="31"/>
      <c r="N180" s="31"/>
      <c r="O180" s="34"/>
    </row>
    <row r="181" spans="2:15" x14ac:dyDescent="0.25">
      <c r="L181" s="31"/>
      <c r="M181" s="31"/>
      <c r="N181" s="31"/>
    </row>
    <row r="182" spans="2:15" x14ac:dyDescent="0.25">
      <c r="L182" s="31"/>
      <c r="M182" s="31"/>
      <c r="N182" s="31"/>
    </row>
    <row r="183" spans="2:15" x14ac:dyDescent="0.25">
      <c r="L183" s="31"/>
      <c r="M183" s="31"/>
      <c r="N183" s="31"/>
    </row>
    <row r="184" spans="2:15" x14ac:dyDescent="0.25">
      <c r="L184" s="31"/>
      <c r="M184" s="31"/>
      <c r="N184" s="31"/>
    </row>
  </sheetData>
  <sortState xmlns:xlrd2="http://schemas.microsoft.com/office/spreadsheetml/2017/richdata2" ref="K65:M148">
    <sortCondition ref="M65:M148"/>
    <sortCondition ref="L65:L14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230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147</v>
      </c>
      <c r="C1">
        <f>'3 20 22 payroll'!AG4</f>
        <v>0</v>
      </c>
      <c r="D1" s="3">
        <f>'3 20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+(J1*D1)+(O1*E1)+(V1*'3 20 22 payroll'!$AI$3)+W1</f>
        <v>0</v>
      </c>
      <c r="Y1" t="s">
        <v>175</v>
      </c>
      <c r="Z1" s="8"/>
      <c r="AA1" s="3"/>
      <c r="AC1" s="9"/>
    </row>
    <row r="2" spans="1:32" x14ac:dyDescent="0.25">
      <c r="A2" t="s">
        <v>172</v>
      </c>
      <c r="B2" t="s">
        <v>126</v>
      </c>
      <c r="C2">
        <v>8</v>
      </c>
      <c r="D2" s="3">
        <f>+'3 20 22 payroll'!$AH$2</f>
        <v>40</v>
      </c>
      <c r="E2" s="3">
        <f>+'3 20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+(J2*D2)+(O2*E2)+(V2*'3 20 22 payroll'!$AI$3)+W2</f>
        <v>0</v>
      </c>
      <c r="Y2" t="s">
        <v>118</v>
      </c>
      <c r="Z2" s="1"/>
      <c r="AA2" s="8"/>
    </row>
    <row r="3" spans="1:32" x14ac:dyDescent="0.25">
      <c r="A3" t="s">
        <v>187</v>
      </c>
      <c r="B3" t="s">
        <v>126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+(J3*D3)+(O3*E3)+(V3*'3 20 22 payroll'!$AI$3)+W3</f>
        <v>0</v>
      </c>
      <c r="Y3" t="s">
        <v>118</v>
      </c>
      <c r="Z3" s="1"/>
      <c r="AA3" s="8"/>
    </row>
    <row r="4" spans="1:32" x14ac:dyDescent="0.25">
      <c r="A4" t="s">
        <v>248</v>
      </c>
      <c r="B4" t="s">
        <v>198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+(J4*D4)+(O4*E4)+(V4*'3 20 22 payroll'!$AI$3)+W4</f>
        <v>0</v>
      </c>
      <c r="Y4" t="s">
        <v>118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+'3 20 22 payroll'!$AH$2</f>
        <v>40</v>
      </c>
      <c r="E5" s="3">
        <f>+'3 20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+(J5*D5)+(O5*E5)+(V5*'3 20 22 payroll'!$AI$3)+W5</f>
        <v>0</v>
      </c>
      <c r="Y5" t="s">
        <v>118</v>
      </c>
      <c r="Z5" s="8"/>
      <c r="AA5" s="3"/>
      <c r="AB5" s="4"/>
      <c r="AC5" s="3"/>
      <c r="AD5" s="3"/>
    </row>
    <row r="6" spans="1:32" x14ac:dyDescent="0.25">
      <c r="A6" t="s">
        <v>203</v>
      </c>
      <c r="B6" t="s">
        <v>204</v>
      </c>
      <c r="C6">
        <v>8</v>
      </c>
      <c r="D6" s="3">
        <f>+'3 20 22 payroll'!$AH$2</f>
        <v>40</v>
      </c>
      <c r="E6" s="3">
        <f>+'3 20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+(J6*D6)+(O6*E6)+(V6*'3 20 22 payroll'!$AI$3)+W6</f>
        <v>0</v>
      </c>
      <c r="Y6" t="s">
        <v>207</v>
      </c>
      <c r="Z6" s="1"/>
      <c r="AA6" s="8"/>
      <c r="AB6" s="4"/>
      <c r="AC6" s="3"/>
    </row>
    <row r="7" spans="1:32" x14ac:dyDescent="0.25">
      <c r="A7" t="s">
        <v>123</v>
      </c>
      <c r="B7" t="s">
        <v>94</v>
      </c>
      <c r="C7">
        <v>8</v>
      </c>
      <c r="D7" s="3">
        <v>29</v>
      </c>
      <c r="E7" s="3">
        <f>+'3 20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+(J7*D7)+(O7*E7)+(V7*'3 20 22 payroll'!$AI$3)+W7</f>
        <v>0</v>
      </c>
      <c r="Y7" t="s">
        <v>118</v>
      </c>
      <c r="Z7" s="3" t="s">
        <v>306</v>
      </c>
      <c r="AC7" s="9"/>
    </row>
    <row r="8" spans="1:32" x14ac:dyDescent="0.25">
      <c r="A8" t="s">
        <v>246</v>
      </c>
      <c r="B8" t="s">
        <v>247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+(J8*D8)+(O8*E8)+(V8*'3 20 22 payroll'!$AI$3)+W8</f>
        <v>0</v>
      </c>
      <c r="Y8" t="s">
        <v>118</v>
      </c>
      <c r="Z8" s="1"/>
      <c r="AA8" s="3"/>
      <c r="AB8" s="1"/>
    </row>
    <row r="9" spans="1:32" x14ac:dyDescent="0.25">
      <c r="A9" t="s">
        <v>135</v>
      </c>
      <c r="B9" t="s">
        <v>35</v>
      </c>
      <c r="C9">
        <v>8</v>
      </c>
      <c r="D9" s="3">
        <f>+'3 20 22 payroll'!$AH$2</f>
        <v>40</v>
      </c>
      <c r="E9" s="3">
        <f>+'3 20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+(J9*D9)+(O9*E9)+(V9*'3 20 22 payroll'!$AI$3)+W9</f>
        <v>0</v>
      </c>
      <c r="Y9" t="s">
        <v>118</v>
      </c>
      <c r="Z9" s="3"/>
      <c r="AA9" s="3"/>
    </row>
    <row r="10" spans="1:32" x14ac:dyDescent="0.25">
      <c r="A10" t="s">
        <v>241</v>
      </c>
      <c r="B10" t="s">
        <v>242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+(J10*D10)+(O10*E10)+(V10*'3 20 22 payroll'!$AI$3)+W10</f>
        <v>0</v>
      </c>
      <c r="Y10" s="11" t="s">
        <v>175</v>
      </c>
      <c r="Z10" s="1"/>
      <c r="AA10" s="8"/>
      <c r="AB10" s="4"/>
      <c r="AC10" s="3"/>
    </row>
    <row r="11" spans="1:32" x14ac:dyDescent="0.25">
      <c r="A11" t="s">
        <v>66</v>
      </c>
      <c r="B11" t="s">
        <v>276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+(J11*D11)+(O11*E11)+(V11*'3 20 22 payroll'!$AI$3)+W11</f>
        <v>0</v>
      </c>
      <c r="Y11" t="s">
        <v>118</v>
      </c>
      <c r="AA11" s="8"/>
      <c r="AC11" s="9"/>
    </row>
    <row r="12" spans="1:32" x14ac:dyDescent="0.25">
      <c r="A12" t="s">
        <v>244</v>
      </c>
      <c r="B12" t="s">
        <v>245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+(J12*D12)+(O12*E12)+(V12*'3 20 22 payroll'!$AI$3)+W12</f>
        <v>0</v>
      </c>
      <c r="Y12" t="s">
        <v>118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278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+(J13*D13)+(O13*E13)+(V13*'3 20 22 payroll'!$AI$3)+W13</f>
        <v>0</v>
      </c>
      <c r="Y13" t="s">
        <v>118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+'3 20 22 payroll'!$AH$2</f>
        <v>40</v>
      </c>
      <c r="E14" s="3">
        <f>+'3 20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+(J14*D14)+(O14*E14)+(V14*'3 20 22 payroll'!$AI$3)+W14</f>
        <v>0</v>
      </c>
      <c r="Y14" t="s">
        <v>118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171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+(J15*D15)+(O15*E15)+(V15*'3 20 22 payroll'!$AI$3)+W15</f>
        <v>0</v>
      </c>
      <c r="Y15" t="s">
        <v>118</v>
      </c>
      <c r="Z15" s="1"/>
      <c r="AA15" s="8"/>
      <c r="AC15" s="9"/>
    </row>
    <row r="16" spans="1:32" x14ac:dyDescent="0.25">
      <c r="A16" t="s">
        <v>226</v>
      </c>
      <c r="B16" t="s">
        <v>227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+(J16*D16)+(O16*E16)+(V16*'3 20 22 payroll'!$AI$3)+W16</f>
        <v>0</v>
      </c>
      <c r="Y16" t="s">
        <v>118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'3 20 22 payroll'!AG2</f>
        <v>0</v>
      </c>
      <c r="D17" s="3">
        <f>'3 20 22 payroll'!AH2</f>
        <v>40</v>
      </c>
      <c r="E17" s="3">
        <f>'3 20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+(J17*D17)+(O17*E17)+(V17*'3 20 22 payroll'!$AI$3)+W17</f>
        <v>0</v>
      </c>
      <c r="Y17" t="s">
        <v>118</v>
      </c>
      <c r="Z17" s="8"/>
      <c r="AA17" s="3"/>
      <c r="AB17" s="1"/>
      <c r="AC17" s="3"/>
      <c r="AD17" s="1"/>
    </row>
    <row r="18" spans="1:36" x14ac:dyDescent="0.25">
      <c r="A18" t="s">
        <v>268</v>
      </c>
      <c r="B18" t="s">
        <v>269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+(J18*D18)+(O18*E18)+(V18*'3 20 22 payroll'!$AI$3)+W18</f>
        <v>0</v>
      </c>
      <c r="Y18" t="s">
        <v>118</v>
      </c>
      <c r="Z18" s="8"/>
      <c r="AA18" s="8"/>
      <c r="AB18" s="4"/>
      <c r="AC18" s="3"/>
      <c r="AD18" s="10"/>
    </row>
    <row r="19" spans="1:36" x14ac:dyDescent="0.25">
      <c r="A19" t="s">
        <v>123</v>
      </c>
      <c r="B19" t="s">
        <v>284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+(J19*D19)+(O19*E19)+(V19*'3 20 22 payroll'!$AI$3)+W19</f>
        <v>0</v>
      </c>
      <c r="Y19" t="s">
        <v>118</v>
      </c>
    </row>
    <row r="20" spans="1:36" x14ac:dyDescent="0.25">
      <c r="A20" t="s">
        <v>282</v>
      </c>
      <c r="B20" t="s">
        <v>283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+(J20*D20)+(O20*E20)+(V20*'3 20 22 payroll'!$AI$3)+W20</f>
        <v>0</v>
      </c>
      <c r="Y20" t="s">
        <v>118</v>
      </c>
      <c r="Z20" s="8"/>
      <c r="AA20" s="3"/>
      <c r="AC20" s="3"/>
    </row>
    <row r="21" spans="1:36" x14ac:dyDescent="0.25">
      <c r="A21" t="s">
        <v>164</v>
      </c>
      <c r="B21" t="s">
        <v>165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+(J21*D21)+(O21*E21)+(V21*'3 20 22 payroll'!$AI$3)+W21</f>
        <v>0</v>
      </c>
      <c r="Y21" t="s">
        <v>118</v>
      </c>
      <c r="Z21" s="1"/>
      <c r="AA21" s="3"/>
      <c r="AB21" s="4"/>
      <c r="AC21" s="3"/>
      <c r="AJ21" s="9"/>
    </row>
    <row r="22" spans="1:36" x14ac:dyDescent="0.25">
      <c r="A22" t="s">
        <v>266</v>
      </c>
      <c r="B22" t="s">
        <v>277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+(J22*D22)+(O22*E22)+(V22*'3 20 22 payroll'!$AI$3)+W22</f>
        <v>0</v>
      </c>
      <c r="Y22" t="s">
        <v>118</v>
      </c>
      <c r="AA22" s="8"/>
      <c r="AB22" s="4"/>
      <c r="AC22" s="3"/>
    </row>
    <row r="23" spans="1:36" x14ac:dyDescent="0.25">
      <c r="A23" t="s">
        <v>219</v>
      </c>
      <c r="B23" t="s">
        <v>218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+(J23*D23)+(O23*E23)+(V23*'3 20 22 payroll'!$AI$3)+W23</f>
        <v>0</v>
      </c>
      <c r="Y23" t="s">
        <v>118</v>
      </c>
      <c r="Z23" s="1"/>
      <c r="AA23" s="3"/>
      <c r="AB23" s="1"/>
      <c r="AC23" s="3"/>
      <c r="AD23" s="1"/>
    </row>
    <row r="24" spans="1:36" x14ac:dyDescent="0.25">
      <c r="A24" t="s">
        <v>215</v>
      </c>
      <c r="B24" t="s">
        <v>261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+(J24*D24)+(O24*E24)+(V24*'3 20 22 payroll'!$AI$3)+W24</f>
        <v>0</v>
      </c>
      <c r="Y24" t="s">
        <v>118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+'3 20 22 payroll'!$AH$2</f>
        <v>40</v>
      </c>
      <c r="E25" s="3">
        <f>+'3 20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+(J25*D25)+(O25*E25)+(V25*'3 20 22 payroll'!$AI$3)+W25</f>
        <v>0</v>
      </c>
      <c r="Y25" t="s">
        <v>118</v>
      </c>
      <c r="Z25" s="1"/>
      <c r="AA25" s="3"/>
      <c r="AC25" s="3"/>
    </row>
    <row r="26" spans="1:36" x14ac:dyDescent="0.25">
      <c r="A26" t="s">
        <v>137</v>
      </c>
      <c r="B26" t="s">
        <v>136</v>
      </c>
      <c r="C26">
        <v>8</v>
      </c>
      <c r="D26" s="3">
        <f>+'3 20 22 payroll'!$AH$2</f>
        <v>40</v>
      </c>
      <c r="E26" s="3">
        <f>+'3 20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+(J26*D26)+(O26*E26)+(V26*'3 20 22 payroll'!$AI$3)+W26</f>
        <v>0</v>
      </c>
      <c r="Y26" t="s">
        <v>118</v>
      </c>
      <c r="Z26" s="1"/>
      <c r="AA26" s="3"/>
      <c r="AB26" s="4"/>
      <c r="AC26" s="3"/>
    </row>
    <row r="27" spans="1:36" x14ac:dyDescent="0.25">
      <c r="A27" t="s">
        <v>210</v>
      </c>
      <c r="B27" t="s">
        <v>211</v>
      </c>
      <c r="C27">
        <v>8</v>
      </c>
      <c r="D27" s="3">
        <f>+'3 20 22 payroll'!$AH$2</f>
        <v>40</v>
      </c>
      <c r="E27" s="3">
        <f>+'3 20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+(J27*D27)+(O27*E27)+(V27*'3 20 22 payroll'!$AI$3)+W27</f>
        <v>0</v>
      </c>
      <c r="Y27" t="s">
        <v>118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+'3 20 22 payroll'!$AH$2</f>
        <v>40</v>
      </c>
      <c r="E28" s="3">
        <f>+'3 20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+(J28*D28)+(O28*E28)+(V28*'3 20 22 payroll'!$AI$3)+W28</f>
        <v>0</v>
      </c>
      <c r="Y28" t="s">
        <v>118</v>
      </c>
      <c r="Z28" s="1"/>
      <c r="AA28" s="3"/>
    </row>
    <row r="29" spans="1:36" x14ac:dyDescent="0.25">
      <c r="A29" t="s">
        <v>18</v>
      </c>
      <c r="B29" t="s">
        <v>169</v>
      </c>
      <c r="C29">
        <v>8</v>
      </c>
      <c r="D29" s="3">
        <f>+'3 20 22 payroll'!$AH$2</f>
        <v>40</v>
      </c>
      <c r="E29" s="3">
        <f>+'3 20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+(J29*D29)+(O29*E29)+(V29*'3 20 22 payroll'!$AI$3)+W29</f>
        <v>0</v>
      </c>
      <c r="Y29" t="s">
        <v>118</v>
      </c>
    </row>
    <row r="30" spans="1:36" x14ac:dyDescent="0.25">
      <c r="A30" t="s">
        <v>38</v>
      </c>
      <c r="B30" t="s">
        <v>63</v>
      </c>
      <c r="C30">
        <v>8</v>
      </c>
      <c r="D30" s="3">
        <f>+'3 20 22 payroll'!$AH$2</f>
        <v>40</v>
      </c>
      <c r="E30" s="3">
        <f>+'3 20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+(J30*D30)+(O30*E30)+(V30*'3 20 22 payroll'!$AI$3)+W30</f>
        <v>0</v>
      </c>
      <c r="Y30" t="s">
        <v>118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+'3 20 22 payroll'!$AH$2</f>
        <v>40</v>
      </c>
      <c r="E31" s="3">
        <f>+'3 20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+(J31*D31)+(O31*E31)+(V31*'3 20 22 payroll'!$AI$3)+W31</f>
        <v>0</v>
      </c>
      <c r="Y31" t="s">
        <v>118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+(J32*D32)+(O32*E32)+(V32*'3 20 22 payroll'!$AI$3)+W32</f>
        <v>0</v>
      </c>
      <c r="Y32" t="s">
        <v>118</v>
      </c>
      <c r="Z32" s="1"/>
      <c r="AA32" s="8"/>
      <c r="AB32" s="4"/>
      <c r="AC32" s="3"/>
      <c r="AD32" s="1"/>
    </row>
    <row r="33" spans="1:36" x14ac:dyDescent="0.25">
      <c r="A33" t="s">
        <v>233</v>
      </c>
      <c r="B33" t="s">
        <v>236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+(J33*D33)+(O33*E33)+(V33*'3 20 22 payroll'!$AI$3)+W33</f>
        <v>0</v>
      </c>
      <c r="Y33" t="s">
        <v>118</v>
      </c>
      <c r="Z33" s="1"/>
      <c r="AA33" s="3"/>
      <c r="AC33" s="3"/>
      <c r="AD33" s="3"/>
    </row>
    <row r="34" spans="1:36" x14ac:dyDescent="0.25">
      <c r="A34" t="s">
        <v>313</v>
      </c>
      <c r="B34" t="s">
        <v>300</v>
      </c>
      <c r="C34">
        <v>8</v>
      </c>
      <c r="D34" s="3">
        <f>+'3 20 22 payroll'!$AH$2</f>
        <v>40</v>
      </c>
      <c r="E34" s="3">
        <f>+'3 20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+(J34*D34)+(O34*E34)+(V34*'3 20 22 payroll'!$AI$3)+W34</f>
        <v>0</v>
      </c>
      <c r="Y34" t="s">
        <v>314</v>
      </c>
      <c r="Z34" s="1"/>
    </row>
    <row r="35" spans="1:36" x14ac:dyDescent="0.25">
      <c r="A35" t="s">
        <v>309</v>
      </c>
      <c r="B35" t="s">
        <v>310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+(J35*D35)+(O35*E35)+(V35*'3 20 22 payroll'!$AI$3)+W35</f>
        <v>0</v>
      </c>
      <c r="Y35" t="s">
        <v>118</v>
      </c>
      <c r="Z35" s="1"/>
      <c r="AA35" s="3"/>
      <c r="AC35" s="3"/>
    </row>
    <row r="36" spans="1:36" x14ac:dyDescent="0.25">
      <c r="A36" t="s">
        <v>254</v>
      </c>
      <c r="B36" t="s">
        <v>255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+(J36*D36)+(O36*E36)+(V36*'3 20 22 payroll'!$AI$3)+W36</f>
        <v>0</v>
      </c>
      <c r="Y36" t="s">
        <v>118</v>
      </c>
      <c r="Z36" s="1"/>
      <c r="AA36" s="8"/>
      <c r="AC36" s="3"/>
    </row>
    <row r="37" spans="1:36" x14ac:dyDescent="0.25">
      <c r="A37" t="s">
        <v>125</v>
      </c>
      <c r="B37" t="s">
        <v>305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+(J37*D37)+(O37*E37)+(V37*'3 20 22 payroll'!$AI$3)+W37</f>
        <v>0</v>
      </c>
      <c r="Y37" s="11" t="s">
        <v>175</v>
      </c>
      <c r="Z37" s="1"/>
      <c r="AA37" s="3"/>
      <c r="AC37" s="3"/>
    </row>
    <row r="38" spans="1:36" x14ac:dyDescent="0.25">
      <c r="A38" t="s">
        <v>238</v>
      </c>
      <c r="B38" t="s">
        <v>239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+(J38*D38)+(O38*E38)+(V38*'3 20 22 payroll'!$AI$3)+W38</f>
        <v>0</v>
      </c>
      <c r="Y38" t="s">
        <v>118</v>
      </c>
      <c r="Z38" s="8"/>
      <c r="AA38" s="3"/>
    </row>
    <row r="39" spans="1:36" x14ac:dyDescent="0.25">
      <c r="A39" t="s">
        <v>221</v>
      </c>
      <c r="B39" t="s">
        <v>193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+(J39*D39)+(O39*E39)+(V39*'3 20 22 payroll'!$AI$3)+W39</f>
        <v>0</v>
      </c>
      <c r="Y39" t="s">
        <v>118</v>
      </c>
      <c r="Z39" s="1"/>
      <c r="AA39" s="8"/>
      <c r="AC39" s="3"/>
    </row>
    <row r="40" spans="1:36" x14ac:dyDescent="0.25">
      <c r="A40" t="s">
        <v>34</v>
      </c>
      <c r="B40" t="s">
        <v>122</v>
      </c>
      <c r="C40">
        <v>6</v>
      </c>
      <c r="D40" s="3">
        <f>+'3 20 22 payroll'!$AH$4</f>
        <v>0</v>
      </c>
      <c r="E40" s="3">
        <f>+'3 20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+(J40*D40)+(O40*E40)+(V40*'3 20 22 payroll'!$AI$3)+W40</f>
        <v>0</v>
      </c>
      <c r="Y40" t="s">
        <v>118</v>
      </c>
      <c r="Z40" s="1"/>
      <c r="AA40" s="8"/>
      <c r="AB40" s="4"/>
      <c r="AC40" s="3"/>
      <c r="AJ40" s="9"/>
    </row>
    <row r="41" spans="1:36" x14ac:dyDescent="0.25">
      <c r="A41" t="s">
        <v>295</v>
      </c>
      <c r="B41" t="s">
        <v>195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+(J41*D41)+(O41*E41)+(V41*'3 20 22 payroll'!$AI$3)+W41</f>
        <v>0</v>
      </c>
      <c r="Y41" t="s">
        <v>118</v>
      </c>
      <c r="Z41" s="1"/>
      <c r="AA41" s="1"/>
    </row>
    <row r="42" spans="1:36" x14ac:dyDescent="0.25">
      <c r="A42" t="s">
        <v>205</v>
      </c>
      <c r="B42" t="s">
        <v>195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+(J42*D42)+(O42*E42)+(V42*'3 20 22 payroll'!$AI$3)+W42</f>
        <v>0</v>
      </c>
      <c r="Y42" t="s">
        <v>118</v>
      </c>
      <c r="Z42" s="8"/>
      <c r="AA42" s="1"/>
    </row>
    <row r="43" spans="1:36" x14ac:dyDescent="0.25">
      <c r="A43" t="s">
        <v>194</v>
      </c>
      <c r="B43" t="s">
        <v>195</v>
      </c>
      <c r="C43">
        <v>8</v>
      </c>
      <c r="D43" s="3">
        <f>+'3 20 22 payroll'!$AH$2</f>
        <v>40</v>
      </c>
      <c r="E43" s="3">
        <f>+'3 20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+(J43*D43)+(O43*E43)+(V43*'3 20 22 payroll'!$AI$3)+W43</f>
        <v>0</v>
      </c>
      <c r="Y43" t="s">
        <v>118</v>
      </c>
      <c r="Z43" s="1"/>
      <c r="AA43" s="1"/>
    </row>
    <row r="44" spans="1:36" x14ac:dyDescent="0.25">
      <c r="A44" t="s">
        <v>228</v>
      </c>
      <c r="B44" t="s">
        <v>195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+(J44*D44)+(O44*E44)+(V44*'3 20 22 payroll'!$AI$3)+W44</f>
        <v>0</v>
      </c>
      <c r="Y44" t="s">
        <v>118</v>
      </c>
      <c r="Z44" s="1"/>
    </row>
    <row r="45" spans="1:36" x14ac:dyDescent="0.25">
      <c r="A45" t="s">
        <v>287</v>
      </c>
      <c r="B45" t="s">
        <v>245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+(J45*D45)+(O45*E45)+(V45*'3 20 22 payroll'!$AI$3)+W45</f>
        <v>0</v>
      </c>
      <c r="Y45" t="s">
        <v>118</v>
      </c>
      <c r="Z45" s="1"/>
      <c r="AA45" s="1"/>
      <c r="AB45" s="4"/>
      <c r="AC45" s="3"/>
    </row>
    <row r="46" spans="1:36" x14ac:dyDescent="0.25">
      <c r="A46" t="s">
        <v>130</v>
      </c>
      <c r="B46" t="s">
        <v>131</v>
      </c>
      <c r="C46">
        <v>6</v>
      </c>
      <c r="D46" s="3">
        <f>+'3 20 22 payroll'!$AH$4</f>
        <v>0</v>
      </c>
      <c r="E46" s="3">
        <f>+'3 20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+(J46*D46)+(O46*E46)+(V46*'3 20 22 payroll'!$AI$3)+W46</f>
        <v>0</v>
      </c>
      <c r="Y46" t="s">
        <v>118</v>
      </c>
      <c r="AA46" s="1"/>
      <c r="AB46" s="8"/>
      <c r="AC46" s="3"/>
    </row>
    <row r="47" spans="1:36" x14ac:dyDescent="0.25">
      <c r="A47" t="s">
        <v>127</v>
      </c>
      <c r="B47" t="s">
        <v>128</v>
      </c>
      <c r="C47">
        <v>8</v>
      </c>
      <c r="D47" s="3">
        <f>+'3 20 22 payroll'!$AH$2</f>
        <v>40</v>
      </c>
      <c r="E47" s="3">
        <f>+'3 20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+(J47*D47)+(O47*E47)+(V47*'3 20 22 payroll'!$AI$3)+W47</f>
        <v>0</v>
      </c>
      <c r="Y47" t="s">
        <v>118</v>
      </c>
      <c r="Z47" s="1"/>
      <c r="AA47" s="1"/>
      <c r="AB47" s="1"/>
      <c r="AC47" s="3"/>
    </row>
    <row r="48" spans="1:36" x14ac:dyDescent="0.25">
      <c r="A48" t="s">
        <v>170</v>
      </c>
      <c r="B48" t="s">
        <v>220</v>
      </c>
      <c r="C48">
        <v>8</v>
      </c>
      <c r="D48" s="3">
        <f>+'3 20 22 payroll'!$AH$2</f>
        <v>40</v>
      </c>
      <c r="E48" s="3">
        <f>+'3 20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+(J48*D48)+(O48*E48)+(V48*'3 20 22 payroll'!$AI$3)+W48</f>
        <v>0</v>
      </c>
      <c r="Y48" t="s">
        <v>118</v>
      </c>
      <c r="Z48" s="1"/>
      <c r="AA48" s="1"/>
      <c r="AB48" s="4"/>
      <c r="AC48" s="3"/>
      <c r="AD48" s="5"/>
    </row>
    <row r="49" spans="1:33" x14ac:dyDescent="0.25">
      <c r="A49" t="s">
        <v>311</v>
      </c>
      <c r="B49" t="s">
        <v>312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+(J49*D49)+(O49*E49)+(V49*'3 20 22 payroll'!$AI$3)+W49</f>
        <v>0</v>
      </c>
      <c r="Y49" t="s">
        <v>118</v>
      </c>
      <c r="Z49" s="1"/>
      <c r="AA49" s="3"/>
      <c r="AB49" s="1"/>
      <c r="AC49" s="3"/>
    </row>
    <row r="50" spans="1:33" x14ac:dyDescent="0.25">
      <c r="A50" t="s">
        <v>258</v>
      </c>
      <c r="B50" t="s">
        <v>163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+(J50*D50)+(O50*E50)+(V50*'3 20 22 payroll'!$AI$3)+W50</f>
        <v>0</v>
      </c>
      <c r="Y50" t="s">
        <v>118</v>
      </c>
      <c r="Z50" s="1"/>
      <c r="AA50" s="8"/>
      <c r="AB50" s="1"/>
      <c r="AC50" s="3"/>
      <c r="AD50" s="1"/>
    </row>
    <row r="51" spans="1:33" x14ac:dyDescent="0.25">
      <c r="A51" t="s">
        <v>162</v>
      </c>
      <c r="B51" t="s">
        <v>163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+(J51*D51)+(O51*E51)+(V51*'3 20 22 payroll'!$AI$3)+W51</f>
        <v>0</v>
      </c>
      <c r="Y51" t="s">
        <v>118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132</v>
      </c>
      <c r="C52">
        <v>8</v>
      </c>
      <c r="D52" s="3">
        <f>+'3 20 22 payroll'!$AH$2</f>
        <v>40</v>
      </c>
      <c r="E52" s="3">
        <f>+'3 20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+(J52*D52)+(O52*E52)+(V52*'3 20 22 payroll'!$AI$3)+W52</f>
        <v>0</v>
      </c>
      <c r="Y52" t="s">
        <v>118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+'3 20 22 payroll'!#REF!</f>
        <v>#REF!</v>
      </c>
      <c r="E53" s="3" t="e">
        <f>+'3 20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+(J53*D53)+(O53*E53)+(V53*'3 20 22 payroll'!$AI$3)+W53</f>
        <v>#REF!</v>
      </c>
      <c r="Y53" t="s">
        <v>118</v>
      </c>
      <c r="Z53" s="1"/>
      <c r="AA53" s="3"/>
      <c r="AC53" s="3"/>
    </row>
    <row r="54" spans="1:33" x14ac:dyDescent="0.25">
      <c r="A54" t="s">
        <v>287</v>
      </c>
      <c r="B54" t="s">
        <v>317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+(J54*D54)+(O54*E54)+(V54*'3 20 22 payroll'!$AI$3)+W54</f>
        <v>0</v>
      </c>
      <c r="Y54" t="s">
        <v>118</v>
      </c>
      <c r="Z54" s="1">
        <v>42811</v>
      </c>
      <c r="AA54" s="8" t="s">
        <v>364</v>
      </c>
      <c r="AC54" s="3">
        <f>+X54</f>
        <v>0</v>
      </c>
      <c r="AG54" s="3"/>
    </row>
    <row r="55" spans="1:33" x14ac:dyDescent="0.25">
      <c r="A55" t="s">
        <v>318</v>
      </c>
      <c r="B55" t="s">
        <v>319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+(J55*D55)+(O55*E55)+(V55*'3 20 22 payroll'!$AI$3)+W55</f>
        <v>0</v>
      </c>
      <c r="Y55" s="13" t="s">
        <v>118</v>
      </c>
      <c r="Z55" s="8"/>
      <c r="AA55" s="3" t="s">
        <v>365</v>
      </c>
      <c r="AC55" s="3">
        <v>0</v>
      </c>
    </row>
    <row r="56" spans="1:33" x14ac:dyDescent="0.25">
      <c r="A56" t="s">
        <v>318</v>
      </c>
      <c r="B56" t="s">
        <v>320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+(J56*D56)+(O56*E56)+(V56*'3 20 22 payroll'!$AI$3)+W56</f>
        <v>0</v>
      </c>
      <c r="Y56" t="s">
        <v>118</v>
      </c>
      <c r="Z56" s="1"/>
      <c r="AA56" s="3"/>
      <c r="AC56" s="3"/>
    </row>
    <row r="57" spans="1:33" x14ac:dyDescent="0.25">
      <c r="A57" t="s">
        <v>199</v>
      </c>
      <c r="B57" t="s">
        <v>260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+(J57*D57)+(O57*E57)+(V57*'3 20 22 payroll'!$AI$3)+W57</f>
        <v>0</v>
      </c>
      <c r="Y57" s="11" t="s">
        <v>330</v>
      </c>
      <c r="Z57" s="1"/>
      <c r="AA57" s="3" t="s">
        <v>364</v>
      </c>
      <c r="AC57" s="3">
        <f>+X57</f>
        <v>0</v>
      </c>
    </row>
    <row r="58" spans="1:33" x14ac:dyDescent="0.25">
      <c r="A58" t="s">
        <v>339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+(J58*D58)+(O58*E58)+(V58*'3 20 22 payroll'!$AI$3)+W58</f>
        <v>0</v>
      </c>
      <c r="Y58" s="11" t="s">
        <v>330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142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+(J59*D59)+(O59*E59)+(V59*'3 20 22 payroll'!$AI$3)+W59</f>
        <v>0</v>
      </c>
      <c r="Y59" s="11" t="s">
        <v>330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257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+(J60*D60)+(O60*E60)+(V60*'3 20 22 payroll'!$AI$3)+W60</f>
        <v>0</v>
      </c>
      <c r="Y60" t="s">
        <v>118</v>
      </c>
      <c r="Z60" s="1"/>
      <c r="AA60" s="3"/>
      <c r="AB60" s="1"/>
      <c r="AC60" s="3"/>
      <c r="AD60" s="1"/>
    </row>
    <row r="61" spans="1:33" x14ac:dyDescent="0.25">
      <c r="A61" t="s">
        <v>315</v>
      </c>
      <c r="B61" t="s">
        <v>325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+(J61*D61)+(O61*E61)+(V61*'3 20 22 payroll'!$AI$3)+W61</f>
        <v>0</v>
      </c>
      <c r="Y61" s="11" t="s">
        <v>330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+(J62*D62)+(O62*E62)+(V62*'3 20 22 payroll'!$AI$3)+W62</f>
        <v>0</v>
      </c>
      <c r="Y62" s="11" t="s">
        <v>330</v>
      </c>
      <c r="Z62" s="8"/>
      <c r="AA62" s="8"/>
      <c r="AB62" s="4"/>
      <c r="AC62" s="3">
        <f>+X62</f>
        <v>0</v>
      </c>
    </row>
    <row r="63" spans="1:33" x14ac:dyDescent="0.25">
      <c r="A63" t="s">
        <v>340</v>
      </c>
      <c r="B63" t="s">
        <v>342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+(J63*D63)+(O63*E63)+(V63*'3 20 22 payroll'!$AI$3)+W63</f>
        <v>0</v>
      </c>
      <c r="Y63" s="11" t="s">
        <v>330</v>
      </c>
      <c r="Z63" s="8"/>
      <c r="AA63" s="8"/>
      <c r="AB63" s="4"/>
      <c r="AC63" s="3">
        <v>0</v>
      </c>
      <c r="AD63" s="1"/>
    </row>
    <row r="64" spans="1:33" x14ac:dyDescent="0.25">
      <c r="A64" t="s">
        <v>331</v>
      </c>
      <c r="B64" t="s">
        <v>332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+(J64*D64)+(O64*E64)+(V64*'3 20 22 payroll'!$AI$3)+W64</f>
        <v>0</v>
      </c>
      <c r="Y64" s="11" t="s">
        <v>330</v>
      </c>
      <c r="Z64" s="8"/>
      <c r="AA64" s="3"/>
      <c r="AB64" s="4"/>
      <c r="AC64" s="3">
        <f>+X64</f>
        <v>0</v>
      </c>
    </row>
    <row r="65" spans="1:34" x14ac:dyDescent="0.25">
      <c r="A65" t="s">
        <v>315</v>
      </c>
      <c r="B65" t="s">
        <v>316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+(J65*D65)+(O65*E65)+(V65*'3 20 22 payroll'!$AI$3)+W65</f>
        <v>0</v>
      </c>
      <c r="Y65" s="11" t="s">
        <v>330</v>
      </c>
      <c r="Z65" s="1"/>
      <c r="AA65" s="8" t="s">
        <v>364</v>
      </c>
      <c r="AB65" s="4"/>
      <c r="AC65" s="3"/>
      <c r="AD65" s="1"/>
    </row>
    <row r="66" spans="1:34" x14ac:dyDescent="0.25">
      <c r="A66" s="11" t="s">
        <v>184</v>
      </c>
      <c r="B66" t="s">
        <v>373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+(J66*D66)+(O66*E66)+(V66*'3 20 22 payroll'!$AI$3)+W66</f>
        <v>0</v>
      </c>
      <c r="Y66" t="s">
        <v>118</v>
      </c>
      <c r="Z66" s="8"/>
      <c r="AA66" s="3"/>
      <c r="AB66" s="1"/>
      <c r="AC66" s="3"/>
    </row>
    <row r="67" spans="1:34" x14ac:dyDescent="0.25">
      <c r="A67" s="11" t="s">
        <v>361</v>
      </c>
      <c r="B67" t="s">
        <v>333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+(J67*D67)+(O67*E67)+(V67*'3 20 22 payroll'!$AI$3)+W67</f>
        <v>0</v>
      </c>
      <c r="Y67" s="14" t="s">
        <v>175</v>
      </c>
      <c r="Z67" s="8"/>
      <c r="AA67" s="3"/>
      <c r="AC67" s="3">
        <v>0</v>
      </c>
    </row>
    <row r="68" spans="1:34" x14ac:dyDescent="0.25">
      <c r="A68" s="11" t="s">
        <v>311</v>
      </c>
      <c r="B68" t="s">
        <v>312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+(J68*D68)+(O68*E68)+(V68*'3 20 22 payroll'!$AI$3)+W68</f>
        <v>0</v>
      </c>
      <c r="Y68" t="s">
        <v>118</v>
      </c>
      <c r="Z68" s="1"/>
      <c r="AA68" s="8"/>
      <c r="AC68" s="3"/>
    </row>
    <row r="69" spans="1:34" x14ac:dyDescent="0.25">
      <c r="A69" s="16" t="s">
        <v>262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+(J69*D69)+(O69*E69)+(W69*'3 20 22 payroll'!$AI$3)+X69</f>
        <v>0</v>
      </c>
      <c r="Z69" s="16" t="s">
        <v>118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197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+(J70*D70)+(O70*E70)+(W70*'3 20 22 payroll'!$AI$3)+X70</f>
        <v>0</v>
      </c>
      <c r="Z70" s="16" t="s">
        <v>118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+(J71*D71)+(O71*E71)+(W71*'3 20 22 payroll'!$AI$3)+X71</f>
        <v>0</v>
      </c>
      <c r="Z71" s="16" t="s">
        <v>118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+(J72*D72)+(O72*E72)+(W72*'3 20 22 payroll'!$AI$3)+X72</f>
        <v>0</v>
      </c>
      <c r="Z72" s="16" t="s">
        <v>118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224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+(J73*D73)+(O73*E73)+(W73*'3 20 22 payroll'!$AI$3)+X73</f>
        <v>0</v>
      </c>
      <c r="Z73" s="16" t="s">
        <v>175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347</v>
      </c>
      <c r="B74" s="16" t="s">
        <v>222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+(J74*D74)+(O74*E74)+(W74*'3 20 22 payroll'!$AI$3)+X74</f>
        <v>0</v>
      </c>
      <c r="Z74" s="16" t="s">
        <v>118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378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+(J75*D75)+(O75*E75)+(W75*'3 20 22 payroll'!$AI$3)+X75</f>
        <v>0</v>
      </c>
      <c r="Z75" s="16" t="s">
        <v>118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348</v>
      </c>
      <c r="B76" s="16" t="s">
        <v>216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+(J76*D76)+(O76*E76)+(W76*'3 20 22 payroll'!$AI$3)+X76</f>
        <v>0</v>
      </c>
      <c r="Z76" s="16" t="s">
        <v>118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+(J77*D77)+(O77*E77)+(W77*'3 20 22 payroll'!$AI$3)+X77</f>
        <v>0</v>
      </c>
      <c r="Z77" s="16" t="s">
        <v>118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291</v>
      </c>
      <c r="B79" s="16" t="s">
        <v>196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+(J79*D79)+(O79*E79)+(W79*'3 20 22 payroll'!$AI$3)+X79</f>
        <v>0</v>
      </c>
      <c r="Z79" s="16" t="s">
        <v>118</v>
      </c>
      <c r="AA79" s="15"/>
      <c r="AB79" s="16"/>
      <c r="AC79" s="16"/>
      <c r="AD79" s="18"/>
      <c r="AE79" s="16"/>
    </row>
    <row r="80" spans="1:34" x14ac:dyDescent="0.25">
      <c r="A80" s="16" t="s">
        <v>346</v>
      </c>
      <c r="B80" s="16" t="s">
        <v>196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+(J80*D80)+(O80*E80)+(W80*'3 20 22 payroll'!$AI$3)+X80</f>
        <v>0</v>
      </c>
      <c r="Z80" s="16" t="s">
        <v>118</v>
      </c>
      <c r="AA80" s="15"/>
      <c r="AB80" s="16"/>
      <c r="AC80" s="16"/>
      <c r="AD80" s="16"/>
      <c r="AE80" s="16"/>
    </row>
    <row r="81" spans="1:35" x14ac:dyDescent="0.25">
      <c r="A81" s="16" t="s">
        <v>292</v>
      </c>
      <c r="B81" s="16" t="s">
        <v>196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+(J81*D81)+(O81*E81)+(W81*'3 20 22 payroll'!$AI$3)+X81</f>
        <v>0</v>
      </c>
      <c r="Z81" s="16" t="s">
        <v>118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389</v>
      </c>
      <c r="B83" s="16" t="s">
        <v>381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+(J83*D83)+(O83*E83)+(W83*'3 20 22 payroll'!$AI$3)+X83</f>
        <v>0</v>
      </c>
      <c r="Z83" s="16" t="s">
        <v>175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359</v>
      </c>
      <c r="B84" s="16" t="s">
        <v>360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+(J84*D84)+(O84*E84)+(W84*'3 20 22 payroll'!$AI$3)+X84</f>
        <v>0</v>
      </c>
      <c r="Z84" s="16" t="s">
        <v>175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134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+(J85*D85)+(O85*E85)+(W85*'3 20 22 payroll'!$AI$3)+X85</f>
        <v>0</v>
      </c>
      <c r="Z85" s="16" t="s">
        <v>118</v>
      </c>
      <c r="AA85" s="15"/>
      <c r="AB85" s="18"/>
    </row>
    <row r="86" spans="1:35" x14ac:dyDescent="0.25">
      <c r="A86" s="16" t="s">
        <v>75</v>
      </c>
      <c r="B86" s="16" t="s">
        <v>300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+(J86*D86)+(O86*E86)+(W86*'3 20 22 payroll'!$AI$3)+X86</f>
        <v>0</v>
      </c>
      <c r="Z86" s="16" t="s">
        <v>118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191</v>
      </c>
      <c r="B87" s="16" t="s">
        <v>334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+(J87*D87)+(O87*E87)+(W87*'3 20 22 payroll'!$AI$3)+X87</f>
        <v>0</v>
      </c>
      <c r="Z87" s="16" t="s">
        <v>118</v>
      </c>
      <c r="AA87" s="15"/>
      <c r="AB87" s="18"/>
      <c r="AC87" s="15"/>
      <c r="AD87" s="18"/>
      <c r="AE87" s="16"/>
    </row>
    <row r="88" spans="1:35" x14ac:dyDescent="0.25">
      <c r="A88" s="16" t="s">
        <v>166</v>
      </c>
      <c r="B88" s="16" t="s">
        <v>167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+(J88*D88)+(O88*E88)+(W88*'3 20 22 payroll'!$AI$3)+X88</f>
        <v>0</v>
      </c>
      <c r="Z88" s="25" t="s">
        <v>175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212</v>
      </c>
      <c r="B89" s="16" t="s">
        <v>213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+(J89*D89)+(O89*E89)+(W89*'3 20 22 payroll'!$AI$3)+X89</f>
        <v>0</v>
      </c>
      <c r="Z89" s="16" t="s">
        <v>118</v>
      </c>
      <c r="AA89" s="15"/>
      <c r="AB89" s="16"/>
      <c r="AC89" s="16"/>
      <c r="AD89" s="18"/>
      <c r="AE89" s="16"/>
    </row>
    <row r="90" spans="1:35" x14ac:dyDescent="0.25">
      <c r="A90" s="16" t="s">
        <v>335</v>
      </c>
      <c r="B90" s="16" t="s">
        <v>333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+(J90*D90)+(O90*E90)+(W90*'3 20 22 payroll'!$AI$3)+X90</f>
        <v>0</v>
      </c>
      <c r="Z90" s="16" t="s">
        <v>118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177</v>
      </c>
      <c r="C91" s="16">
        <v>8</v>
      </c>
      <c r="D91" s="18">
        <f>+'3 20 22 payroll'!$AH$2</f>
        <v>40</v>
      </c>
      <c r="E91" s="18">
        <f>+'3 20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+(J91*D91)+(O91*E91)+(W91*'3 20 22 payroll'!$AI$3)+X91</f>
        <v>0</v>
      </c>
      <c r="Z91" s="16" t="s">
        <v>118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279</v>
      </c>
      <c r="B92" s="16" t="s">
        <v>275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+(J92*D92)+(O92*E92)+(W92*'3 20 22 payroll'!$AI$3)+X92</f>
        <v>0</v>
      </c>
      <c r="Z92" s="16" t="s">
        <v>118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387</v>
      </c>
      <c r="B93" s="16" t="s">
        <v>388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+(J93*D93)+(O93*E93)+(W93*'3 20 22 payroll'!$AI$3)+X93</f>
        <v>0</v>
      </c>
      <c r="Z93" s="16" t="s">
        <v>175</v>
      </c>
      <c r="AA93" s="15"/>
      <c r="AB93" s="22"/>
      <c r="AC93" s="24"/>
    </row>
    <row r="94" spans="1:35" x14ac:dyDescent="0.25">
      <c r="A94" s="16" t="s">
        <v>232</v>
      </c>
      <c r="B94" s="16" t="s">
        <v>385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+(J94*D94)+(O94*E94)+(W94*'3 20 22 payroll'!$AI$3)+X94</f>
        <v>0</v>
      </c>
      <c r="Z94" s="16" t="s">
        <v>175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172</v>
      </c>
      <c r="B95" s="16" t="s">
        <v>235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+(J95*D95)+(O95*E95)+(W95*'3 20 22 payroll'!$AI$3)+X95</f>
        <v>0</v>
      </c>
      <c r="Z95" s="16" t="s">
        <v>118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234</v>
      </c>
      <c r="B96" s="16" t="s">
        <v>235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+(J96*D96)+(O96*E96)+(W96*'3 20 22 payroll'!$AI$3)+X96</f>
        <v>0</v>
      </c>
      <c r="Z96" s="16" t="s">
        <v>118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345</v>
      </c>
      <c r="B98" s="16" t="s">
        <v>146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+(J98*D98)+(O98*E98)+(W98*'3 20 22 payroll'!$AI$3)+X98</f>
        <v>0</v>
      </c>
      <c r="Z98" s="16" t="s">
        <v>118</v>
      </c>
      <c r="AA98" s="22"/>
      <c r="AB98" s="18"/>
      <c r="AC98" s="24"/>
    </row>
    <row r="99" spans="1:37" x14ac:dyDescent="0.25">
      <c r="A99" s="16" t="s">
        <v>44</v>
      </c>
      <c r="B99" s="16" t="s">
        <v>358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+(J99*D99)+(O99*E99)+(W99*'3 20 22 payroll'!$AI$3)+X99</f>
        <v>0</v>
      </c>
      <c r="Z99" s="16" t="s">
        <v>118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371</v>
      </c>
      <c r="B100" s="16" t="s">
        <v>372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+(J100*D100)+(O100*E100)+(W100*'3 20 22 payroll'!$AI$3)+X100</f>
        <v>0</v>
      </c>
      <c r="Z100" s="16" t="s">
        <v>336</v>
      </c>
      <c r="AA100" s="22"/>
      <c r="AB100" s="18"/>
      <c r="AC100" s="15"/>
    </row>
    <row r="101" spans="1:37" x14ac:dyDescent="0.25">
      <c r="A101" s="16" t="s">
        <v>280</v>
      </c>
      <c r="B101" s="16" t="s">
        <v>321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+(J101*D101)+(O101*E101)+(W101*'3 20 22 payroll'!$AI$3)+X101</f>
        <v>0</v>
      </c>
      <c r="Z101" s="27" t="s">
        <v>336</v>
      </c>
      <c r="AA101" s="15"/>
      <c r="AB101" s="18"/>
      <c r="AC101" s="16"/>
    </row>
    <row r="102" spans="1:37" x14ac:dyDescent="0.25">
      <c r="A102" s="27" t="s">
        <v>289</v>
      </c>
      <c r="B102" s="16" t="s">
        <v>290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+(J102*D102)+(O102*E102)+(W102*'3 20 22 payroll'!$AI$3)+X102</f>
        <v>0</v>
      </c>
      <c r="Z102" s="16" t="s">
        <v>118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+(J103*D103)+(O103*E103)+(W103*'3 20 22 payroll'!$AI$3)+X103</f>
        <v>0</v>
      </c>
      <c r="Z103" s="16" t="s">
        <v>118</v>
      </c>
      <c r="AA103" s="15"/>
      <c r="AB103" s="22"/>
    </row>
    <row r="104" spans="1:37" x14ac:dyDescent="0.25">
      <c r="A104" s="16" t="s">
        <v>307</v>
      </c>
      <c r="B104" s="16" t="s">
        <v>225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+(J104*D104)+(O104*E104)+(W104*'3 20 22 payroll'!$AI$3)+X104</f>
        <v>0</v>
      </c>
      <c r="Z104" s="16" t="s">
        <v>118</v>
      </c>
      <c r="AA104" s="15"/>
      <c r="AB104" s="22"/>
    </row>
    <row r="105" spans="1:37" x14ac:dyDescent="0.25">
      <c r="A105" s="27" t="s">
        <v>359</v>
      </c>
      <c r="B105" s="16" t="s">
        <v>374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+(J105*D105)+(O105*E105)+(W105*'3 20 22 payroll'!$AI$3)+X105</f>
        <v>0</v>
      </c>
      <c r="Z105" s="16" t="s">
        <v>175</v>
      </c>
      <c r="AA105" s="22"/>
      <c r="AB105" s="22"/>
      <c r="AC105" s="24"/>
      <c r="AD105" s="18"/>
      <c r="AE105" s="28"/>
    </row>
    <row r="106" spans="1:37" x14ac:dyDescent="0.25">
      <c r="A106" s="16" t="s">
        <v>119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+(J106*D106)+(O106*E106)+(W106*'3 20 22 payroll'!$AI$3)+X106</f>
        <v>0</v>
      </c>
      <c r="Z106" s="16" t="s">
        <v>118</v>
      </c>
      <c r="AA106" s="15"/>
      <c r="AB106" s="22"/>
      <c r="AC106" s="15"/>
      <c r="AD106" s="18"/>
      <c r="AE106" s="15"/>
    </row>
    <row r="107" spans="1:37" x14ac:dyDescent="0.25">
      <c r="A107" s="16" t="s">
        <v>268</v>
      </c>
      <c r="B107" s="16" t="s">
        <v>269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+(J107*D107)+(O107*E107)+(W107*'3 20 22 payroll'!$AI$3)+X107</f>
        <v>0</v>
      </c>
      <c r="Z107" s="16" t="s">
        <v>363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+(J108*D108)+(O108*E108)+(W108*'3 20 22 payroll'!$AI$3)+X108</f>
        <v>0</v>
      </c>
      <c r="Z108" s="16" t="s">
        <v>118</v>
      </c>
      <c r="AA108" s="15"/>
      <c r="AB108" s="22"/>
      <c r="AC108" s="24"/>
    </row>
    <row r="109" spans="1:37" x14ac:dyDescent="0.25">
      <c r="A109" s="16" t="s">
        <v>392</v>
      </c>
      <c r="B109" s="16" t="s">
        <v>393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+(J109*D109)+(O109*E109)+(W109*'3 20 22 payroll'!$AI$3)+X109</f>
        <v>0</v>
      </c>
      <c r="Z109" s="16" t="s">
        <v>118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266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+(J110*D110)+(O110*E110)+(W110*'3 20 22 payroll'!$AI$3)+X110</f>
        <v>0</v>
      </c>
      <c r="Z110" s="16" t="s">
        <v>118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+(J111*D111)+(O111*E111)+(W111*'3 20 22 payroll'!$AI$3)+X111</f>
        <v>0</v>
      </c>
      <c r="Z111" s="16" t="s">
        <v>118</v>
      </c>
      <c r="AA111" s="15"/>
      <c r="AB111" s="22"/>
      <c r="AC111" s="16"/>
    </row>
    <row r="112" spans="1:37" x14ac:dyDescent="0.25">
      <c r="A112" s="16" t="s">
        <v>352</v>
      </c>
      <c r="B112" s="16" t="s">
        <v>281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+(J112*D112)+(O112*E112)+(W112*'3 20 22 payroll'!$AI$3)+X112</f>
        <v>0</v>
      </c>
      <c r="Z112" s="16" t="s">
        <v>118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390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+(J113*D113)+(O113*E113)+(W113*'3 20 22 payroll'!$AI$3)+X113</f>
        <v>0</v>
      </c>
      <c r="Z113" s="16" t="s">
        <v>118</v>
      </c>
      <c r="AA113" s="22"/>
      <c r="AB113" s="18"/>
      <c r="AC113" s="24"/>
    </row>
    <row r="114" spans="1:34" x14ac:dyDescent="0.25">
      <c r="A114" s="16" t="s">
        <v>353</v>
      </c>
      <c r="B114" s="16" t="s">
        <v>351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+(J114*D114)+(O114*E114)+(W114*'3 20 22 payroll'!$AI$3)+X114</f>
        <v>0</v>
      </c>
      <c r="Z114" s="16" t="s">
        <v>118</v>
      </c>
      <c r="AA114" s="15"/>
      <c r="AB114" s="18"/>
      <c r="AC114" s="16"/>
    </row>
    <row r="115" spans="1:34" x14ac:dyDescent="0.25">
      <c r="A115" s="16" t="s">
        <v>191</v>
      </c>
      <c r="B115" s="16" t="s">
        <v>192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+(J115*D115)+(O115*E115)+(W115*'3 20 22 payroll'!$AI$3)+X115</f>
        <v>0</v>
      </c>
      <c r="Z115" s="16" t="s">
        <v>118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+(J116*D116)+(O116*E116)+(W116*'3 20 22 payroll'!$AI$3)+X116</f>
        <v>0</v>
      </c>
      <c r="Z116" s="16" t="s">
        <v>118</v>
      </c>
      <c r="AA116" s="15"/>
      <c r="AB116" s="22"/>
    </row>
    <row r="117" spans="1:34" x14ac:dyDescent="0.25">
      <c r="A117" s="16" t="s">
        <v>259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+(J117*D117)+(O117*E117)+(W117*'3 20 22 payroll'!$AI$3)+X117</f>
        <v>0</v>
      </c>
      <c r="Z117" s="16" t="s">
        <v>118</v>
      </c>
      <c r="AA117" s="22"/>
      <c r="AB117" s="22"/>
    </row>
    <row r="118" spans="1:34" x14ac:dyDescent="0.25">
      <c r="A118" s="16" t="s">
        <v>270</v>
      </c>
      <c r="B118" s="16" t="s">
        <v>271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+(J118*D118)+(O118*E118)+(W118*'3 20 22 payroll'!$AI$3)+X118</f>
        <v>0</v>
      </c>
      <c r="Z118" s="16" t="s">
        <v>118</v>
      </c>
      <c r="AA118" s="15"/>
      <c r="AB118" s="18"/>
      <c r="AC118" s="15"/>
      <c r="AD118" s="18"/>
    </row>
    <row r="119" spans="1:34" x14ac:dyDescent="0.25">
      <c r="A119" s="16" t="s">
        <v>246</v>
      </c>
      <c r="B119" s="16" t="s">
        <v>377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+(J119*D119)+(O119*E119)+(W119*'3 20 22 payroll'!$AI$3)+X119</f>
        <v>0</v>
      </c>
      <c r="Z119" s="16" t="s">
        <v>118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299</v>
      </c>
      <c r="B120" s="16" t="s">
        <v>300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+(J120*D120)+(O120*E120)+(W120*'3 20 22 payroll'!$AI$3)+X120</f>
        <v>0</v>
      </c>
      <c r="Z120" t="s">
        <v>414</v>
      </c>
      <c r="AA120" s="15"/>
    </row>
    <row r="121" spans="1:34" x14ac:dyDescent="0.25">
      <c r="A121" s="16" t="s">
        <v>301</v>
      </c>
      <c r="B121" s="16" t="s">
        <v>300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+(J121*D121)+(O121*E121)+(W121*'3 20 22 payroll'!$AI$3)+X121</f>
        <v>0</v>
      </c>
      <c r="Z121" s="16" t="s">
        <v>118</v>
      </c>
      <c r="AA121" s="15"/>
    </row>
    <row r="122" spans="1:34" x14ac:dyDescent="0.25">
      <c r="A122" t="s">
        <v>234</v>
      </c>
      <c r="B122" t="s">
        <v>417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+(J122*D122)+(O122*E122)+(W122*'3 20 22 payroll'!$AI$3)+X122</f>
        <v>0</v>
      </c>
      <c r="Z122" t="s">
        <v>118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+(J123*D123)+(O123*E123)+(W123*'3 20 22 payroll'!$AI$3)+X123</f>
        <v>0</v>
      </c>
      <c r="Z123" s="16" t="s">
        <v>118</v>
      </c>
      <c r="AA123" s="15"/>
      <c r="AB123" s="18"/>
      <c r="AC123" s="16"/>
      <c r="AD123" s="18"/>
      <c r="AE123" s="16"/>
    </row>
    <row r="124" spans="1:34" x14ac:dyDescent="0.25">
      <c r="A124" s="16" t="s">
        <v>356</v>
      </c>
      <c r="B124" s="16" t="s">
        <v>357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+(J124*D124)+(O124*E124)+(W124*'3 20 22 payroll'!$AI$3)+X124</f>
        <v>0</v>
      </c>
      <c r="Z124" s="16" t="s">
        <v>118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+(J125*D125)+(O125*E125)+(W125*'3 20 22 payroll'!$AI$3)+X125</f>
        <v>0</v>
      </c>
      <c r="Z125" s="16" t="s">
        <v>118</v>
      </c>
      <c r="AA125" s="15"/>
      <c r="AB125" s="18"/>
      <c r="AC125" s="16"/>
      <c r="AD125" s="18"/>
      <c r="AE125" s="16"/>
    </row>
    <row r="126" spans="1:34" x14ac:dyDescent="0.25">
      <c r="A126" t="s">
        <v>405</v>
      </c>
      <c r="B126" t="s">
        <v>404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+(J126*D126)+(O126*E126)+(W126*'3 20 22 payroll'!$AI$3)+X126</f>
        <v>0</v>
      </c>
      <c r="Z126" s="11" t="s">
        <v>175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322</v>
      </c>
      <c r="B127" s="16" t="s">
        <v>323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+(J127*D127)+(O127*E127)+(W127*'3 20 22 payroll'!$AI$3)+X127</f>
        <v>0</v>
      </c>
      <c r="Z127" s="16" t="s">
        <v>118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324</v>
      </c>
      <c r="B128" s="16" t="s">
        <v>323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+(J128*D128)+(O128*E128)+(W128*'3 20 22 payroll'!$AI$3)+X128</f>
        <v>0</v>
      </c>
      <c r="Z128" s="16" t="s">
        <v>118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382</v>
      </c>
      <c r="B129" s="16" t="s">
        <v>383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+(J129*D129)+(O129*E129)+(W129*'3 20 22 payroll'!$AI$3)+X129</f>
        <v>0</v>
      </c>
      <c r="Z129" s="16" t="s">
        <v>118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410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+(J130*D130)+(O130*E130)+(W130*'3 20 22 payroll'!$AI$3)+X130</f>
        <v>0</v>
      </c>
      <c r="Z130" s="11" t="s">
        <v>175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329</v>
      </c>
      <c r="B131" s="16" t="s">
        <v>229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+(J131*D131)+(O131*E131)+(W131*'3 20 22 payroll'!$AI$3)+X131</f>
        <v>0</v>
      </c>
      <c r="Z131" s="16" t="s">
        <v>118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+(J132*D132)+(O132*E132)+(W132*'3 20 22 payroll'!$AI$3)+X132</f>
        <v>0</v>
      </c>
      <c r="Z132" s="16" t="s">
        <v>118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163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+(J133*D133)+(O133*E133)+(W133*'3 20 22 payroll'!$AI$3)+X133</f>
        <v>0</v>
      </c>
      <c r="Z133" s="16" t="s">
        <v>118</v>
      </c>
      <c r="AA133" s="15"/>
      <c r="AB133" s="3"/>
      <c r="AC133" s="24"/>
    </row>
    <row r="134" spans="1:33" x14ac:dyDescent="0.25">
      <c r="A134" t="s">
        <v>214</v>
      </c>
      <c r="B134" s="16" t="s">
        <v>183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+(J134*D134)+(O134*E134)+(W134*'3 20 22 payroll'!$AI$3)+X134</f>
        <v>0</v>
      </c>
      <c r="Z134" s="16" t="s">
        <v>208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225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+(J135*D135)+(O135*E135)+(W135*'3 20 22 payroll'!$AI$3)+X135</f>
        <v>0</v>
      </c>
      <c r="Z135" s="16" t="s">
        <v>118</v>
      </c>
      <c r="AA135" s="1"/>
      <c r="AB135" s="22"/>
      <c r="AC135" s="15"/>
      <c r="AD135" s="18"/>
      <c r="AE135" s="23"/>
    </row>
    <row r="136" spans="1:33" x14ac:dyDescent="0.25">
      <c r="A136" s="16" t="s">
        <v>303</v>
      </c>
      <c r="B136" s="16" t="s">
        <v>304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+(J136*D136)+(O136*E136)+(W136*'3 20 22 payroll'!$AI$3)+X136</f>
        <v>0</v>
      </c>
      <c r="Z136" s="16" t="s">
        <v>118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350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+(J137*D137)+(O137*E137)+(W137*'3 20 22 payroll'!$AI$3)+X137</f>
        <v>0</v>
      </c>
      <c r="Z137" t="s">
        <v>118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412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+(J138*D138)+(O138*E138)+(W138*'3 20 22 payroll'!$AI$3)+X138</f>
        <v>0</v>
      </c>
      <c r="Z138" s="25" t="s">
        <v>118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+(J139*D139)+(O139*E139)+(W139*'3 20 22 payroll'!$AI$3)+X139</f>
        <v>0</v>
      </c>
      <c r="Z139" s="16" t="s">
        <v>118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297</v>
      </c>
      <c r="B140" s="16" t="s">
        <v>298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+(J140*D140)+(O140*E140)+(W140*'3 20 22 payroll'!$AI$3)+X140</f>
        <v>0</v>
      </c>
      <c r="Z140" s="16" t="s">
        <v>118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370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+(J142*D142)+(O142*E142)+(W142*'3 20 22 payroll'!$AI$3)+X142</f>
        <v>0</v>
      </c>
      <c r="Z142" s="16" t="s">
        <v>118</v>
      </c>
      <c r="AA142" s="15"/>
      <c r="AB142" s="18"/>
      <c r="AC142" s="16"/>
      <c r="AD142" s="18"/>
    </row>
    <row r="143" spans="1:33" x14ac:dyDescent="0.25">
      <c r="A143" t="s">
        <v>408</v>
      </c>
      <c r="B143" t="s">
        <v>409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+(J143*D143)+(O143*E143)+(W143*'3 20 22 payroll'!$AI$3)+X143</f>
        <v>0</v>
      </c>
      <c r="Z143" t="s">
        <v>118</v>
      </c>
      <c r="AA143" s="15"/>
      <c r="AB143" s="22"/>
      <c r="AC143" s="16"/>
    </row>
    <row r="144" spans="1:33" x14ac:dyDescent="0.25">
      <c r="A144" t="s">
        <v>406</v>
      </c>
      <c r="B144" t="s">
        <v>407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+(J144*D144)+(O144*E144)+(W144*'3 20 22 payroll'!$AI$3)+X144</f>
        <v>0</v>
      </c>
      <c r="Z144" t="s">
        <v>118</v>
      </c>
      <c r="AA144" s="1"/>
      <c r="AB144" s="16"/>
      <c r="AC144" s="16"/>
      <c r="AD144" s="18"/>
    </row>
    <row r="145" spans="1:34" x14ac:dyDescent="0.25">
      <c r="A145" s="16" t="s">
        <v>328</v>
      </c>
      <c r="B145" s="16" t="s">
        <v>190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+(J145*D145)+(O145*E145)+(W145*'3 20 22 payroll'!$AI$3)+X145</f>
        <v>0</v>
      </c>
      <c r="Z145" s="16" t="s">
        <v>118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+(J146*D146)+(O146*E146)+(W146*'3 20 22 payroll'!$AI$3)+X146</f>
        <v>0</v>
      </c>
      <c r="Z146" s="16" t="s">
        <v>118</v>
      </c>
      <c r="AA146" s="15"/>
      <c r="AB146" s="22"/>
    </row>
    <row r="147" spans="1:34" x14ac:dyDescent="0.25">
      <c r="A147" s="16" t="s">
        <v>392</v>
      </c>
      <c r="B147" s="16" t="s">
        <v>393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+(J147*D147)+(O147*E147)+(W147*'3 20 22 payroll'!$AI$3)+X147</f>
        <v>0</v>
      </c>
      <c r="Z147" t="s">
        <v>118</v>
      </c>
      <c r="AA147" s="15"/>
      <c r="AB147" s="18"/>
      <c r="AC147" s="24"/>
    </row>
    <row r="148" spans="1:34" x14ac:dyDescent="0.25">
      <c r="A148" s="16" t="s">
        <v>184</v>
      </c>
      <c r="B148" s="16" t="s">
        <v>281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+(J148*D148)+(O148*E148)+(W148*'3 20 22 payroll'!$AI$3)+X148</f>
        <v>0</v>
      </c>
      <c r="Z148" s="16" t="s">
        <v>118</v>
      </c>
      <c r="AA148" s="22"/>
      <c r="AB148" s="18"/>
      <c r="AC148" s="24"/>
    </row>
    <row r="149" spans="1:34" x14ac:dyDescent="0.25">
      <c r="A149" t="s">
        <v>9</v>
      </c>
      <c r="B149" t="s">
        <v>445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+(J149*D149)+(O149*E149)+(W149*'3 20 22 payroll'!$AI$3)+X149</f>
        <v>0</v>
      </c>
      <c r="Z149" t="s">
        <v>118</v>
      </c>
      <c r="AA149" s="22"/>
      <c r="AB149" s="18"/>
      <c r="AC149" s="24"/>
    </row>
    <row r="150" spans="1:34" x14ac:dyDescent="0.25">
      <c r="A150" s="44" t="s">
        <v>318</v>
      </c>
      <c r="B150" s="44" t="s">
        <v>320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+(J150*D150)+(O150*E150)+(X150*'3 20 22 payroll'!$AI$3)+Y150</f>
        <v>0</v>
      </c>
      <c r="AA150" s="36" t="s">
        <v>118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326</v>
      </c>
      <c r="B151" s="31" t="s">
        <v>327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+(J151*D151)+(O151*E151)+(X151*'3 20 22 payroll'!$AI$3)+Y151</f>
        <v>0</v>
      </c>
      <c r="AA151" s="36" t="s">
        <v>118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299</v>
      </c>
      <c r="B152" s="44" t="s">
        <v>300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+(J152*D152)+(O152*E152)+(X152*'3 20 22 payroll'!$AI$3)+Y152</f>
        <v>0</v>
      </c>
      <c r="AA152" t="s">
        <v>118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301</v>
      </c>
      <c r="B153" s="44" t="s">
        <v>300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+(J153*D153)+(O153*E153)+(X153*'3 20 22 payroll'!$AI$3)+Y153</f>
        <v>0</v>
      </c>
      <c r="AA153" t="s">
        <v>118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454</v>
      </c>
      <c r="B154" s="44" t="s">
        <v>455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+(J154*D154)+(O154*E154)+(X154*'3 20 22 payroll'!$AI$3)+Y154</f>
        <v>0</v>
      </c>
      <c r="AA154" s="11" t="s">
        <v>175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458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+(J155*D155)+(O155*E155)+(X155*'3 20 22 payroll'!$AI$3)+Y155</f>
        <v>0</v>
      </c>
      <c r="AA155" s="11" t="s">
        <v>175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246</v>
      </c>
      <c r="B156" s="44" t="s">
        <v>395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+(J156*D156)+(O156*E156)+(X156*'3 20 22 payroll'!$AI$3)+Y156</f>
        <v>0</v>
      </c>
      <c r="AA156" s="36" t="s">
        <v>118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264</v>
      </c>
      <c r="B157" s="44" t="s">
        <v>265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+(J157*D157)+(O157*E157)+(X157*'3 20 22 payroll'!$AI$3)+Y157</f>
        <v>0</v>
      </c>
      <c r="AA157" s="36" t="s">
        <v>118</v>
      </c>
      <c r="AB157" s="15"/>
      <c r="AC157" s="18"/>
      <c r="AD157" s="16">
        <f t="shared" si="42"/>
        <v>0</v>
      </c>
    </row>
    <row r="158" spans="1:34" x14ac:dyDescent="0.25">
      <c r="A158" s="44" t="s">
        <v>456</v>
      </c>
      <c r="B158" s="44" t="s">
        <v>319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+(J158*D158)+(O158*E158)+(X158*'3 20 22 payroll'!$AI$3)+Y158</f>
        <v>0</v>
      </c>
      <c r="AA158" s="13" t="s">
        <v>118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250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+(J159*D159)+(O159*E159)+(X159*'3 20 22 payroll'!$AI$3)+Y159</f>
        <v>0</v>
      </c>
      <c r="AA159" s="36" t="s">
        <v>118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418</v>
      </c>
      <c r="B160" s="44" t="s">
        <v>419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+(J160*D160)+(O160*E160)+(X160*'3 20 22 payroll'!$AI$3)+Y160</f>
        <v>0</v>
      </c>
      <c r="AA160" s="11" t="s">
        <v>175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129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+(J161*D161)+(O161*E161)+(X161*'3 20 22 payroll'!$AI$3)+Y161</f>
        <v>0</v>
      </c>
      <c r="AA161" s="36" t="s">
        <v>118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359</v>
      </c>
      <c r="B162" s="44" t="s">
        <v>224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+(J162*D162)+(O162*E162)+(X162*'3 20 22 payroll'!$AI$3)+Y162</f>
        <v>0</v>
      </c>
      <c r="AA162" s="36" t="s">
        <v>118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158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+(J163*D163)+(O163*E163)+(X163*'3 20 22 payroll'!$AI$3)+Y163</f>
        <v>0</v>
      </c>
      <c r="AA163" s="36" t="s">
        <v>118</v>
      </c>
      <c r="AB163" s="15"/>
      <c r="AC163" s="22"/>
      <c r="AD163" s="16">
        <f t="shared" si="42"/>
        <v>0</v>
      </c>
    </row>
    <row r="164" spans="1:35" x14ac:dyDescent="0.25">
      <c r="A164" s="44" t="s">
        <v>396</v>
      </c>
      <c r="B164" s="44" t="s">
        <v>397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+(J164*D164)+(O164*E164)+(X164*'3 20 22 payroll'!$AI$3)+Y164</f>
        <v>0</v>
      </c>
      <c r="AA164" s="36" t="s">
        <v>118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136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+(J165*D165)+(O165*E165)+(X165*'3 20 22 payroll'!$AI$3)+Y165</f>
        <v>0</v>
      </c>
      <c r="AA165" s="36" t="s">
        <v>118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251</v>
      </c>
      <c r="B166" s="44" t="s">
        <v>252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+(J166*D166)+(O166*E166)+(X166*'3 20 22 payroll'!$AI$3)+Y166</f>
        <v>0</v>
      </c>
      <c r="AA166" s="36" t="s">
        <v>118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240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+(J167*D167)+(O167*E167)+(X167*'3 20 22 payroll'!$AI$3)+Y167</f>
        <v>0</v>
      </c>
      <c r="AA167" s="36" t="s">
        <v>118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442</v>
      </c>
      <c r="B168" s="44" t="s">
        <v>443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+(J168*D168)+(O168*E168)+(X168*'3 20 22 payroll'!$AI$3)+Y168</f>
        <v>0</v>
      </c>
      <c r="AA168" t="s">
        <v>175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459</v>
      </c>
      <c r="B169" s="31" t="s">
        <v>460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+(J169*D169)+(O169*E169)+(X169*'3 20 22 payroll'!$AI$3)+Y169</f>
        <v>0</v>
      </c>
      <c r="AA169" t="s">
        <v>175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130</v>
      </c>
      <c r="B170" s="31" t="s">
        <v>131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+(J170*D170)+(O170*E170)+(X170*'3 20 22 payroll'!$AI$3)+Y170</f>
        <v>0</v>
      </c>
      <c r="AA170" s="37" t="s">
        <v>175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142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+(J171*D171)+(O171*E171)+(X171*'3 20 22 payroll'!$AI$3)+Y171</f>
        <v>0</v>
      </c>
      <c r="AA171" s="36" t="s">
        <v>398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141</v>
      </c>
      <c r="B172" s="44" t="s">
        <v>142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+(J172*D172)+(O172*E172)+(X172*'3 20 22 payroll'!$AI$3)+Y172</f>
        <v>0</v>
      </c>
      <c r="AA172" s="36" t="s">
        <v>118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394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+(J173*D173)+(O173*E173)+(X173*'3 20 22 payroll'!$AI$3)+Y173</f>
        <v>0</v>
      </c>
      <c r="AA173" t="s">
        <v>118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+(J174*D174)+(O174*E174)+(X174*'3 20 22 payroll'!$AI$3)+Y174</f>
        <v>0</v>
      </c>
      <c r="AA174" s="36" t="s">
        <v>118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379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+(J175*D175)+(O175*E175)+(X175*'3 20 22 payroll'!$AI$3)+Y175</f>
        <v>0</v>
      </c>
      <c r="AA175" s="36" t="s">
        <v>118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144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+(J176*D176)+(O176*E176)+(X176*'3 20 22 payroll'!$AI$3)+Y176</f>
        <v>0</v>
      </c>
      <c r="AA176" t="s">
        <v>118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140</v>
      </c>
      <c r="B177" s="44" t="s">
        <v>263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+(J177*D177)+(O177*E177)+(X177*'3 20 22 payroll'!$AI$3)+Y177</f>
        <v>0</v>
      </c>
      <c r="AA177" s="36" t="s">
        <v>118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138</v>
      </c>
      <c r="B178" s="44" t="s">
        <v>139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+(J178*D178)+(O178*E178)+(X178*'3 20 22 payroll'!$AI$3)+Y178</f>
        <v>0</v>
      </c>
      <c r="AA178" s="36" t="s">
        <v>118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371</v>
      </c>
      <c r="B179" s="44" t="s">
        <v>372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+(J179*D179)+(O179*E179)+(X179*'3 20 22 payroll'!$AI$3)+Y179</f>
        <v>0</v>
      </c>
      <c r="AA179" t="s">
        <v>175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209</v>
      </c>
      <c r="B180" s="44" t="s">
        <v>182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+(J180*D180)+(O180*E180)+(X180*'3 20 22 payroll'!$AI$3)+Y180</f>
        <v>0</v>
      </c>
      <c r="AA180" t="s">
        <v>118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182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+(J181*D181)+(O181*E181)+(X181*'3 20 22 payroll'!$AI$3)+Y181</f>
        <v>0</v>
      </c>
      <c r="AA181" s="36" t="s">
        <v>118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+(J182*D182)+(O182*E182)+(X182*'3 20 22 payroll'!$AI$3)+Y182</f>
        <v>0</v>
      </c>
      <c r="AA182" s="1" t="s">
        <v>118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147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+(J183*D183)+(O183*E183)+(X183*'3 20 22 payroll'!$AI$3)+Y183</f>
        <v>0</v>
      </c>
      <c r="AA183" s="36" t="s">
        <v>118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426</v>
      </c>
      <c r="B184" s="44" t="s">
        <v>427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+(J184*D184)+(O184*E184)+(X184*'3 20 22 payroll'!$AI$3)+Y184</f>
        <v>0</v>
      </c>
      <c r="AA184" t="s">
        <v>118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+(J185*D185)+(O185*E185)+(X185*'3 20 22 payroll'!$AI$3)+Y185</f>
        <v>0</v>
      </c>
      <c r="AA185" s="36" t="s">
        <v>118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337</v>
      </c>
      <c r="B186" s="31" t="s">
        <v>338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+(J186*D186)+(O186*E186)+(X186*'3 20 22 payroll'!$AI$3)+Y186</f>
        <v>0</v>
      </c>
      <c r="AA186" s="36" t="s">
        <v>118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187</v>
      </c>
      <c r="B187" s="44" t="s">
        <v>126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+(J187*D187)+(O187*E187)+(X187*'3 20 22 payroll'!$AI$3)+Y187</f>
        <v>0</v>
      </c>
      <c r="AA187" s="36" t="s">
        <v>118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210</v>
      </c>
      <c r="B188" s="44" t="s">
        <v>436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+(J188*D188)+(O188*E188)+(X188*'3 20 22 payroll'!$AI$3)+Y188</f>
        <v>0</v>
      </c>
      <c r="AA188" t="s">
        <v>118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151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+(J189*D189)+(O189*E189)+(X189*'3 20 22 payroll'!$AI$3)+Y189</f>
        <v>0</v>
      </c>
      <c r="AA189" s="36" t="s">
        <v>118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415</v>
      </c>
      <c r="B190" s="44" t="s">
        <v>151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+(J190*D190)+(O190*E190)+(X190*'3 20 22 payroll'!$AI$3)+Y190</f>
        <v>0</v>
      </c>
      <c r="AA190" t="s">
        <v>118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181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+(J191*D191)+(O191*E191)+(X191*'3 20 22 payroll'!$AI$3)+Y191</f>
        <v>0</v>
      </c>
      <c r="AA191" s="36" t="s">
        <v>118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+'3 20 22 payroll'!J46+'3 20 22 payroll'!O46</f>
        <v>0</v>
      </c>
      <c r="AE192" s="18"/>
      <c r="AF192" s="15"/>
      <c r="AG192" s="16"/>
    </row>
    <row r="193" spans="1:33" x14ac:dyDescent="0.25">
      <c r="A193" s="44" t="s">
        <v>123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+(J193*D193)+(O193*E193)+(X193*'3 20 22 payroll'!$AI$3)+Y193</f>
        <v>0</v>
      </c>
      <c r="AA193" s="36" t="s">
        <v>118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366</v>
      </c>
      <c r="B194" s="44" t="s">
        <v>367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+(J194*D194)+(O194*E194)+(X194*'3 20 22 payroll'!$AI$3)+Y194</f>
        <v>0</v>
      </c>
      <c r="AA194" s="36" t="s">
        <v>118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413</v>
      </c>
      <c r="B195" s="31" t="s">
        <v>229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+(J195*D195)+(O195*E195)+(X195*'3 20 22 payroll'!$AI$3)+Y195</f>
        <v>0</v>
      </c>
      <c r="AA195" t="s">
        <v>118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172</v>
      </c>
      <c r="B196" s="44" t="s">
        <v>229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+(J196*D196)+(O196*E196)+(X196*'3 20 22 payroll'!$AI$3)+Y196</f>
        <v>0</v>
      </c>
      <c r="AA196" s="36" t="s">
        <v>118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+(J197*D197)+(O197*E197)+(X197*'3 20 22 payroll'!$AI$3)+Y197</f>
        <v>0</v>
      </c>
      <c r="AA197" s="36" t="s">
        <v>118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445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+(J198*D198)+(O198*E198)+(X198*'3 20 22 payroll'!$AI$3)+Y198</f>
        <v>0</v>
      </c>
      <c r="AA198" t="s">
        <v>118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189</v>
      </c>
      <c r="B199" s="44" t="s">
        <v>188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+(J199*D199)+(O199*E199)+(X199*'3 20 22 payroll'!$AI$3)+Y199</f>
        <v>0</v>
      </c>
      <c r="AA199" s="36" t="s">
        <v>118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188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+(J200*D200)+(O200*E200)+(X200*'3 20 22 payroll'!$AI$3)+Y200</f>
        <v>0</v>
      </c>
      <c r="AA200" t="s">
        <v>118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376</v>
      </c>
      <c r="B203" s="44" t="s">
        <v>284</v>
      </c>
    </row>
    <row r="204" spans="1:33" x14ac:dyDescent="0.25">
      <c r="A204" s="44" t="s">
        <v>391</v>
      </c>
      <c r="B204" s="44" t="s">
        <v>284</v>
      </c>
    </row>
    <row r="205" spans="1:33" x14ac:dyDescent="0.25">
      <c r="A205" s="44" t="s">
        <v>243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123</v>
      </c>
      <c r="B207" s="44" t="s">
        <v>94</v>
      </c>
    </row>
    <row r="208" spans="1:33" x14ac:dyDescent="0.25">
      <c r="A208" s="35" t="s">
        <v>311</v>
      </c>
      <c r="B208" s="35" t="s">
        <v>468</v>
      </c>
    </row>
    <row r="209" spans="1:27" x14ac:dyDescent="0.25">
      <c r="A209" s="44" t="s">
        <v>0</v>
      </c>
      <c r="B209" s="44" t="s">
        <v>448</v>
      </c>
    </row>
    <row r="210" spans="1:27" x14ac:dyDescent="0.25">
      <c r="A210" s="44" t="s">
        <v>185</v>
      </c>
      <c r="B210" s="44" t="s">
        <v>186</v>
      </c>
    </row>
    <row r="211" spans="1:27" x14ac:dyDescent="0.25">
      <c r="A211" s="44" t="s">
        <v>217</v>
      </c>
      <c r="B211" s="44" t="s">
        <v>186</v>
      </c>
    </row>
    <row r="212" spans="1:27" x14ac:dyDescent="0.25">
      <c r="A212" s="44" t="s">
        <v>246</v>
      </c>
      <c r="B212" s="44" t="s">
        <v>428</v>
      </c>
    </row>
    <row r="213" spans="1:27" x14ac:dyDescent="0.25">
      <c r="A213" s="44" t="s">
        <v>429</v>
      </c>
      <c r="B213" s="44" t="s">
        <v>430</v>
      </c>
    </row>
    <row r="214" spans="1:27" x14ac:dyDescent="0.25">
      <c r="A214" s="44" t="s">
        <v>431</v>
      </c>
      <c r="B214" s="44" t="s">
        <v>432</v>
      </c>
    </row>
    <row r="215" spans="1:27" x14ac:dyDescent="0.25">
      <c r="A215" s="31" t="s">
        <v>293</v>
      </c>
      <c r="B215" s="31" t="s">
        <v>294</v>
      </c>
    </row>
    <row r="216" spans="1:27" x14ac:dyDescent="0.25">
      <c r="A216" s="44" t="s">
        <v>422</v>
      </c>
      <c r="B216" s="44" t="s">
        <v>423</v>
      </c>
    </row>
    <row r="217" spans="1:27" x14ac:dyDescent="0.25">
      <c r="A217" s="44" t="s">
        <v>143</v>
      </c>
      <c r="B217" s="44" t="s">
        <v>71</v>
      </c>
    </row>
    <row r="218" spans="1:27" x14ac:dyDescent="0.25">
      <c r="A218" s="44" t="s">
        <v>256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118</v>
      </c>
      <c r="Y220" s="15"/>
      <c r="Z220" s="18"/>
      <c r="AA220" s="16"/>
    </row>
    <row r="221" spans="1:27" x14ac:dyDescent="0.25">
      <c r="A221" s="31" t="s">
        <v>444</v>
      </c>
      <c r="B221" s="31" t="s">
        <v>441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118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118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118</v>
      </c>
      <c r="Y223" s="22"/>
      <c r="Z223" s="18"/>
      <c r="AA223" s="16"/>
    </row>
    <row r="224" spans="1:27" x14ac:dyDescent="0.25">
      <c r="A224" s="31" t="s">
        <v>272</v>
      </c>
      <c r="B224" s="31" t="s">
        <v>344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375</v>
      </c>
      <c r="Y224" s="22"/>
      <c r="Z224" s="22"/>
      <c r="AA224" s="16"/>
    </row>
    <row r="225" spans="1:32" x14ac:dyDescent="0.25">
      <c r="A225" s="44" t="s">
        <v>328</v>
      </c>
      <c r="B225" s="44" t="s">
        <v>190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118</v>
      </c>
      <c r="AB225" s="15"/>
      <c r="AC225" s="18"/>
      <c r="AD225" s="16"/>
      <c r="AE225" s="18"/>
    </row>
    <row r="226" spans="1:32" x14ac:dyDescent="0.25">
      <c r="A226" s="44" t="s">
        <v>143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118</v>
      </c>
      <c r="AB226" s="15"/>
      <c r="AC226" s="22"/>
      <c r="AD226" s="16"/>
      <c r="AE226" s="18"/>
      <c r="AF226" s="16"/>
    </row>
    <row r="227" spans="1:32" x14ac:dyDescent="0.25">
      <c r="A227" s="31" t="s">
        <v>486</v>
      </c>
      <c r="B227" s="31" t="s">
        <v>487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118</v>
      </c>
      <c r="AB227" s="33"/>
      <c r="AC227" s="22"/>
      <c r="AD227" s="34"/>
      <c r="AE227" s="18"/>
      <c r="AF227" s="16"/>
    </row>
    <row r="228" spans="1:32" x14ac:dyDescent="0.25">
      <c r="A228" s="44" t="s">
        <v>238</v>
      </c>
      <c r="B228" s="44" t="s">
        <v>239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118</v>
      </c>
      <c r="AB228" s="15"/>
      <c r="AC228" s="18"/>
      <c r="AD228" s="34"/>
      <c r="AE228" s="18"/>
      <c r="AF228" s="16"/>
    </row>
    <row r="229" spans="1:32" x14ac:dyDescent="0.25">
      <c r="A229" s="35" t="s">
        <v>480</v>
      </c>
      <c r="B229" s="35" t="s">
        <v>193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118</v>
      </c>
      <c r="AB229" s="15"/>
      <c r="AC229" s="22"/>
      <c r="AD229" s="34"/>
    </row>
    <row r="230" spans="1:32" x14ac:dyDescent="0.25">
      <c r="A230" s="44" t="s">
        <v>556</v>
      </c>
      <c r="B230" s="44" t="s">
        <v>216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118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118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118</v>
      </c>
      <c r="AB232" s="15"/>
      <c r="AC232" s="22"/>
      <c r="AD232" s="34"/>
    </row>
    <row r="233" spans="1:32" x14ac:dyDescent="0.25">
      <c r="A233" s="44" t="s">
        <v>349</v>
      </c>
      <c r="B233" s="44" t="s">
        <v>362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118</v>
      </c>
      <c r="AB233" s="15"/>
      <c r="AC233" s="22"/>
      <c r="AD233" s="16"/>
    </row>
    <row r="234" spans="1:32" x14ac:dyDescent="0.25">
      <c r="A234" s="31" t="s">
        <v>464</v>
      </c>
      <c r="B234" s="31" t="s">
        <v>465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118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118</v>
      </c>
      <c r="AB235" s="22"/>
    </row>
    <row r="236" spans="1:32" x14ac:dyDescent="0.25">
      <c r="A236" s="35" t="s">
        <v>49</v>
      </c>
      <c r="B236" s="35" t="s">
        <v>475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118</v>
      </c>
      <c r="AB236" s="22"/>
    </row>
    <row r="237" spans="1:32" x14ac:dyDescent="0.25">
      <c r="A237" s="44" t="s">
        <v>85</v>
      </c>
      <c r="B237" s="44" t="s">
        <v>350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118</v>
      </c>
      <c r="AB237" s="8"/>
    </row>
    <row r="238" spans="1:32" x14ac:dyDescent="0.25">
      <c r="A238" s="44" t="s">
        <v>232</v>
      </c>
      <c r="B238" s="44" t="s">
        <v>385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175</v>
      </c>
      <c r="AB238" s="15"/>
    </row>
    <row r="239" spans="1:32" x14ac:dyDescent="0.25">
      <c r="A239" s="44" t="s">
        <v>14</v>
      </c>
      <c r="B239" s="44" t="s">
        <v>403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118</v>
      </c>
      <c r="AB239" s="15"/>
    </row>
    <row r="240" spans="1:32" x14ac:dyDescent="0.25">
      <c r="A240" s="44" t="s">
        <v>401</v>
      </c>
      <c r="B240" s="44" t="s">
        <v>403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118</v>
      </c>
      <c r="AB240" s="1"/>
      <c r="AC240" s="15"/>
      <c r="AD240" s="34"/>
      <c r="AE240" s="18"/>
    </row>
    <row r="241" spans="1:33" x14ac:dyDescent="0.25">
      <c r="A241" s="44" t="s">
        <v>201</v>
      </c>
      <c r="B241" s="44" t="s">
        <v>202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118</v>
      </c>
      <c r="AB241" s="15"/>
      <c r="AC241" s="15"/>
      <c r="AD241" s="34"/>
    </row>
    <row r="242" spans="1:33" x14ac:dyDescent="0.25">
      <c r="A242" s="44" t="s">
        <v>446</v>
      </c>
      <c r="B242" s="31" t="s">
        <v>435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118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382</v>
      </c>
      <c r="B243" s="44" t="s">
        <v>435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118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434</v>
      </c>
      <c r="B244" s="44" t="s">
        <v>435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118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128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118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291</v>
      </c>
      <c r="B246" s="44" t="s">
        <v>196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118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380</v>
      </c>
      <c r="B247" s="44" t="s">
        <v>381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118</v>
      </c>
      <c r="AB247" s="15"/>
      <c r="AC247" s="18"/>
      <c r="AD247" s="16"/>
    </row>
    <row r="248" spans="1:33" x14ac:dyDescent="0.25">
      <c r="A248" s="44" t="s">
        <v>389</v>
      </c>
      <c r="B248" s="44" t="s">
        <v>381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118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118</v>
      </c>
      <c r="AB249" s="22"/>
      <c r="AC249" s="18"/>
      <c r="AD249" s="16"/>
    </row>
    <row r="250" spans="1:33" x14ac:dyDescent="0.25">
      <c r="A250" s="44" t="s">
        <v>36</v>
      </c>
      <c r="B250" s="44" t="s">
        <v>302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118</v>
      </c>
      <c r="AB250" s="33"/>
      <c r="AC250" s="18"/>
      <c r="AD250" s="16"/>
    </row>
    <row r="251" spans="1:33" x14ac:dyDescent="0.25">
      <c r="A251" s="44" t="s">
        <v>95</v>
      </c>
      <c r="B251" s="44" t="s">
        <v>433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118</v>
      </c>
    </row>
    <row r="252" spans="1:33" x14ac:dyDescent="0.25">
      <c r="A252" s="44" t="s">
        <v>148</v>
      </c>
      <c r="B252" s="44" t="s">
        <v>149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118</v>
      </c>
    </row>
    <row r="253" spans="1:33" x14ac:dyDescent="0.25">
      <c r="A253" s="44" t="s">
        <v>28</v>
      </c>
      <c r="B253" s="44" t="s">
        <v>386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118</v>
      </c>
      <c r="AB253" s="15"/>
      <c r="AC253" s="18"/>
    </row>
    <row r="254" spans="1:33" x14ac:dyDescent="0.25">
      <c r="A254" s="35" t="s">
        <v>67</v>
      </c>
      <c r="B254" s="35" t="s">
        <v>559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118</v>
      </c>
      <c r="AB254" s="15"/>
      <c r="AC254" s="18"/>
    </row>
    <row r="255" spans="1:33" x14ac:dyDescent="0.25">
      <c r="A255" s="44" t="s">
        <v>411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118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118</v>
      </c>
      <c r="AB256" s="15"/>
      <c r="AC256" s="18"/>
      <c r="AD256" s="34"/>
      <c r="AE256" s="18"/>
    </row>
    <row r="257" spans="1:32" x14ac:dyDescent="0.25">
      <c r="A257" s="31" t="s">
        <v>490</v>
      </c>
      <c r="B257" s="31" t="s">
        <v>491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118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296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118</v>
      </c>
      <c r="AB258" s="33"/>
      <c r="AC258" s="18"/>
      <c r="AD258" s="34"/>
      <c r="AE258" s="18"/>
    </row>
    <row r="259" spans="1:32" x14ac:dyDescent="0.25">
      <c r="A259" s="44" t="s">
        <v>452</v>
      </c>
      <c r="B259" s="44" t="s">
        <v>453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118</v>
      </c>
      <c r="AB259" s="15"/>
      <c r="AC259" s="22"/>
      <c r="AD259" s="34"/>
      <c r="AE259" s="18"/>
      <c r="AF259" s="16"/>
    </row>
    <row r="260" spans="1:32" x14ac:dyDescent="0.25">
      <c r="A260" s="31" t="s">
        <v>150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288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118</v>
      </c>
      <c r="AB261" s="15"/>
      <c r="AC261" s="16"/>
      <c r="AD261" s="16"/>
      <c r="AE261" s="18"/>
      <c r="AF261" s="16"/>
    </row>
    <row r="262" spans="1:32" x14ac:dyDescent="0.25">
      <c r="A262" s="44" t="s">
        <v>173</v>
      </c>
      <c r="B262" s="44" t="s">
        <v>174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118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223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118</v>
      </c>
      <c r="AB263" s="16"/>
      <c r="AC263" s="16"/>
      <c r="AD263" s="16"/>
      <c r="AE263" s="16"/>
      <c r="AF263" s="16"/>
    </row>
    <row r="264" spans="1:32" x14ac:dyDescent="0.25">
      <c r="A264" s="35" t="s">
        <v>466</v>
      </c>
      <c r="B264" s="35" t="s">
        <v>467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118</v>
      </c>
      <c r="AB264" s="15"/>
      <c r="AC264" s="16"/>
      <c r="AD264" s="16"/>
      <c r="AE264" s="16"/>
      <c r="AF264" s="16"/>
    </row>
    <row r="265" spans="1:32" x14ac:dyDescent="0.25">
      <c r="A265" s="31" t="s">
        <v>262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118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20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2022-03-22T21:22:13Z</dcterms:modified>
</cp:coreProperties>
</file>