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ropbox\"/>
    </mc:Choice>
  </mc:AlternateContent>
  <bookViews>
    <workbookView xWindow="0" yWindow="0" windowWidth="20490" windowHeight="7530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1 12 17 payroll" sheetId="5" r:id="rId4"/>
    <sheet name="Sheet1" sheetId="7" r:id="rId5"/>
    <sheet name="Inactive" sheetId="6" r:id="rId6"/>
  </sheets>
  <definedNames>
    <definedName name="_xlnm._FilterDatabase" localSheetId="3" hidden="1">'11 12 17 payroll'!$A$1:$AH$185</definedName>
    <definedName name="_xlnm._FilterDatabase" localSheetId="0" hidden="1">'Game Reports'!$A$1:$F$2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J103" i="5" l="1"/>
  <c r="O103" i="5"/>
  <c r="W103" i="5"/>
  <c r="Y103" i="5" l="1"/>
  <c r="J85" i="5"/>
  <c r="O85" i="5"/>
  <c r="W85" i="5"/>
  <c r="Y85" i="5" l="1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 l="1"/>
  <c r="J92" i="5" l="1"/>
  <c r="W92" i="5"/>
  <c r="Y92" i="5" l="1"/>
  <c r="W178" i="5"/>
  <c r="J177" i="5"/>
  <c r="J178" i="5"/>
  <c r="J179" i="5"/>
  <c r="Y178" i="5" l="1"/>
  <c r="W68" i="5"/>
  <c r="J68" i="5"/>
  <c r="E68" i="5"/>
  <c r="D68" i="5"/>
  <c r="Y68" i="5" l="1"/>
  <c r="W62" i="5"/>
  <c r="W101" i="5"/>
  <c r="J101" i="5"/>
  <c r="J62" i="5"/>
  <c r="W38" i="5"/>
  <c r="J38" i="5"/>
  <c r="W14" i="5"/>
  <c r="J14" i="5"/>
  <c r="Y62" i="5" l="1"/>
  <c r="Y101" i="5"/>
  <c r="Y38" i="5"/>
  <c r="Y14" i="5"/>
  <c r="AB38" i="5" l="1"/>
  <c r="W6" i="5"/>
  <c r="W7" i="5"/>
  <c r="W8" i="5"/>
  <c r="W9" i="5"/>
  <c r="W10" i="5"/>
  <c r="W11" i="5"/>
  <c r="W12" i="5"/>
  <c r="W13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3" i="5"/>
  <c r="W64" i="5"/>
  <c r="W65" i="5"/>
  <c r="W66" i="5"/>
  <c r="W67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6" i="5"/>
  <c r="W87" i="5"/>
  <c r="W88" i="5"/>
  <c r="W89" i="5"/>
  <c r="W90" i="5"/>
  <c r="W91" i="5"/>
  <c r="W93" i="5"/>
  <c r="W94" i="5"/>
  <c r="W95" i="5"/>
  <c r="W96" i="5"/>
  <c r="W97" i="5"/>
  <c r="W98" i="5"/>
  <c r="W99" i="5"/>
  <c r="W100" i="5"/>
  <c r="W102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9" i="5"/>
  <c r="W180" i="5"/>
  <c r="W181" i="5"/>
  <c r="W182" i="5"/>
  <c r="W183" i="5"/>
  <c r="W184" i="5"/>
  <c r="J104" i="5"/>
  <c r="J26" i="5"/>
  <c r="Y26" i="5" l="1"/>
  <c r="Y104" i="5"/>
  <c r="AD104" i="5" s="1"/>
  <c r="J163" i="5"/>
  <c r="Y163" i="5" l="1"/>
  <c r="J9" i="5"/>
  <c r="Y9" i="5" l="1"/>
  <c r="J6" i="5"/>
  <c r="J7" i="5"/>
  <c r="J8" i="5"/>
  <c r="J10" i="5"/>
  <c r="J11" i="5"/>
  <c r="Y11" i="5" s="1"/>
  <c r="J12" i="5"/>
  <c r="Y12" i="5" s="1"/>
  <c r="J13" i="5"/>
  <c r="J15" i="5"/>
  <c r="J16" i="5"/>
  <c r="J17" i="5"/>
  <c r="J18" i="5"/>
  <c r="J19" i="5"/>
  <c r="J20" i="5"/>
  <c r="J21" i="5"/>
  <c r="J22" i="5"/>
  <c r="J23" i="5"/>
  <c r="J24" i="5"/>
  <c r="J25" i="5"/>
  <c r="J27" i="5"/>
  <c r="J28" i="5"/>
  <c r="J29" i="5"/>
  <c r="J30" i="5"/>
  <c r="J31" i="5"/>
  <c r="J32" i="5"/>
  <c r="J33" i="5"/>
  <c r="J34" i="5"/>
  <c r="J35" i="5"/>
  <c r="J36" i="5"/>
  <c r="J37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3" i="5"/>
  <c r="J64" i="5"/>
  <c r="J65" i="5"/>
  <c r="J66" i="5"/>
  <c r="J67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6" i="5"/>
  <c r="J87" i="5"/>
  <c r="J88" i="5"/>
  <c r="J89" i="5"/>
  <c r="J90" i="5"/>
  <c r="J93" i="5"/>
  <c r="J94" i="5"/>
  <c r="J95" i="5"/>
  <c r="J96" i="5"/>
  <c r="J97" i="5"/>
  <c r="J91" i="5"/>
  <c r="J106" i="5"/>
  <c r="J98" i="5"/>
  <c r="J99" i="5"/>
  <c r="J100" i="5"/>
  <c r="J102" i="5"/>
  <c r="J105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80" i="5"/>
  <c r="J181" i="5"/>
  <c r="J182" i="5"/>
  <c r="J183" i="5"/>
  <c r="J184" i="5"/>
  <c r="V96" i="6"/>
  <c r="O96" i="6"/>
  <c r="J96" i="6"/>
  <c r="X96" i="6" s="1"/>
  <c r="J95" i="6"/>
  <c r="O95" i="6"/>
  <c r="V95" i="6"/>
  <c r="X95" i="6"/>
  <c r="J94" i="6"/>
  <c r="O94" i="6"/>
  <c r="V94" i="6"/>
  <c r="X94" i="6"/>
  <c r="J93" i="6"/>
  <c r="O93" i="6"/>
  <c r="V93" i="6"/>
  <c r="X93" i="6"/>
  <c r="Y184" i="5" l="1"/>
  <c r="Y183" i="5"/>
  <c r="Y182" i="5"/>
  <c r="Y181" i="5"/>
  <c r="Y180" i="5"/>
  <c r="Y179" i="5"/>
  <c r="AD179" i="5" s="1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AD123" i="5" s="1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5" i="5"/>
  <c r="Y102" i="5"/>
  <c r="Y100" i="5"/>
  <c r="Y99" i="5"/>
  <c r="Y98" i="5"/>
  <c r="Y106" i="5"/>
  <c r="Y91" i="5"/>
  <c r="Y97" i="5"/>
  <c r="Y96" i="5"/>
  <c r="Y95" i="5"/>
  <c r="Y94" i="5"/>
  <c r="Y93" i="5"/>
  <c r="Y90" i="5"/>
  <c r="Y89" i="5"/>
  <c r="Y88" i="5"/>
  <c r="Y87" i="5"/>
  <c r="Y86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7" i="5"/>
  <c r="Y66" i="5"/>
  <c r="Y65" i="5"/>
  <c r="Y64" i="5"/>
  <c r="Y63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7" i="5"/>
  <c r="Y36" i="5"/>
  <c r="Y35" i="5"/>
  <c r="Y34" i="5"/>
  <c r="Y33" i="5"/>
  <c r="Y32" i="5"/>
  <c r="Y31" i="5"/>
  <c r="Y30" i="5"/>
  <c r="Y29" i="5"/>
  <c r="Y28" i="5"/>
  <c r="Y27" i="5"/>
  <c r="Y25" i="5"/>
  <c r="Y24" i="5"/>
  <c r="Y23" i="5"/>
  <c r="Y22" i="5"/>
  <c r="Y21" i="5"/>
  <c r="Y20" i="5"/>
  <c r="Y19" i="5"/>
  <c r="Y18" i="5"/>
  <c r="Y17" i="5"/>
  <c r="Y16" i="5"/>
  <c r="Y15" i="5"/>
  <c r="Y13" i="5"/>
  <c r="Y10" i="5"/>
  <c r="AB11" i="5" s="1"/>
  <c r="Y8" i="5"/>
  <c r="Y7" i="5"/>
  <c r="Y6" i="5"/>
  <c r="AD128" i="5"/>
  <c r="V92" i="6"/>
  <c r="O92" i="6"/>
  <c r="X92" i="6" s="1"/>
  <c r="J92" i="6"/>
  <c r="V91" i="6"/>
  <c r="O91" i="6"/>
  <c r="J91" i="6"/>
  <c r="X91" i="6" s="1"/>
  <c r="AC91" i="6" s="1"/>
  <c r="V90" i="6"/>
  <c r="O90" i="6"/>
  <c r="J90" i="6"/>
  <c r="V89" i="6"/>
  <c r="O89" i="6"/>
  <c r="J89" i="6"/>
  <c r="X89" i="6" s="1"/>
  <c r="AC89" i="6" s="1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AB136" i="5" l="1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24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X49" i="6" s="1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4" i="6" l="1"/>
  <c r="X45" i="6"/>
  <c r="X48" i="6"/>
  <c r="F3" i="7"/>
  <c r="G3" i="7" s="1"/>
  <c r="X47" i="6"/>
  <c r="AD55" i="5" l="1"/>
  <c r="AD61" i="5" l="1"/>
  <c r="AD37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AD185" i="5" l="1"/>
  <c r="AD187" i="5" s="1"/>
  <c r="X27" i="6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W185" i="5" l="1"/>
  <c r="N80" i="2"/>
  <c r="M80" i="2"/>
  <c r="L80" i="2"/>
  <c r="K80" i="2"/>
  <c r="J80" i="2"/>
  <c r="J82" i="2" s="1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1" i="2" l="1"/>
  <c r="N81" i="2"/>
  <c r="L82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85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57" i="5" l="1"/>
  <c r="X9" i="6"/>
  <c r="X10" i="6"/>
  <c r="Y5" i="5"/>
  <c r="X11" i="6"/>
  <c r="J2" i="6" l="1"/>
  <c r="J4" i="6"/>
  <c r="F241" i="3" l="1"/>
  <c r="E83" i="3"/>
  <c r="Y185" i="5" l="1"/>
  <c r="AE187" i="5" s="1"/>
  <c r="G241" i="3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<sst xmlns="http://schemas.openxmlformats.org/spreadsheetml/2006/main" count="1122" uniqueCount="513">
  <si>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</si>
  <si>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</si>
  <si>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</si>
  <si>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</si>
  <si>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</si>
  <si>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</si>
  <si>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</si>
  <si>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</si>
  <si>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</si>
  <si>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</si>
  <si>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</si>
  <si>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</si>
  <si>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</si>
  <si>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</si>
  <si>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</si>
  <si>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</si>
  <si>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</si>
  <si>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</si>
  <si>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</si>
  <si>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</si>
  <si>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</si>
  <si>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</si>
  <si>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</si>
  <si>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</si>
  <si>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</si>
  <si>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</si>
  <si>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</si>
  <si>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</si>
  <si>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</si>
  <si>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</si>
  <si>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</si>
  <si>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</si>
  <si>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</si>
  <si>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</si>
  <si>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</si>
  <si>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</si>
  <si>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</si>
  <si>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</si>
  <si>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</si>
  <si>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</si>
  <si>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</si>
  <si>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</si>
  <si>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</si>
  <si>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</si>
  <si>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</si>
  <si>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</si>
  <si>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</si>
  <si>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</si>
  <si>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</si>
  <si>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</si>
  <si>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</si>
  <si>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</si>
  <si>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</si>
  <si>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</si>
  <si>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</si>
  <si>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</si>
  <si>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</si>
  <si>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</si>
  <si>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</si>
  <si>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</si>
  <si>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</si>
  <si>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</si>
  <si>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</si>
  <si>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</si>
  <si>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</si>
  <si>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</si>
  <si>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</si>
  <si>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</si>
  <si>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</si>
  <si>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</si>
  <si>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</si>
  <si>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</si>
  <si>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</si>
  <si>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</si>
  <si>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</si>
  <si>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</si>
  <si>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</si>
  <si>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</si>
  <si>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</si>
  <si>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</si>
  <si>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</si>
  <si>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</si>
  <si>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</si>
  <si>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</si>
  <si>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</si>
  <si>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</si>
  <si>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</si>
  <si>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</si>
  <si>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</si>
  <si>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</si>
  <si>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</si>
  <si>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</si>
  <si>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</si>
  <si>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</si>
  <si>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</si>
  <si>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</si>
  <si>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</si>
  <si>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</si>
  <si>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</si>
  <si>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</si>
  <si>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</si>
  <si>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</si>
  <si>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</si>
  <si>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</si>
  <si>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</si>
  <si>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</si>
  <si>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</si>
  <si>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</si>
  <si>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</si>
  <si>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</si>
  <si>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</si>
  <si>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</si>
  <si>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</si>
  <si>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</si>
  <si>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</si>
  <si>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</si>
  <si>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</si>
  <si>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</si>
  <si>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</si>
  <si>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</si>
  <si>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</si>
  <si>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</si>
  <si>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</si>
  <si>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</si>
  <si>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</si>
  <si>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</si>
  <si>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</si>
  <si>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</si>
  <si>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</si>
  <si>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</si>
  <si>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</si>
  <si>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</si>
  <si>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</si>
  <si>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</si>
  <si>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</si>
  <si>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</si>
  <si>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</si>
  <si>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</si>
  <si>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</si>
  <si>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</si>
  <si>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</si>
  <si>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</si>
  <si>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</si>
  <si>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</si>
  <si>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</si>
  <si>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</si>
  <si>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</si>
  <si>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</si>
  <si>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</si>
  <si>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</si>
  <si>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</si>
  <si>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</si>
  <si>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</si>
  <si>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</si>
  <si>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</si>
  <si>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</si>
  <si>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</si>
  <si>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</si>
  <si>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</si>
  <si>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</si>
  <si>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</si>
  <si>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</si>
  <si>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</si>
  <si>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</si>
  <si>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</si>
  <si>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</si>
  <si>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</si>
  <si>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</si>
  <si>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</si>
  <si>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</si>
  <si>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</si>
  <si>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</si>
  <si>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</si>
  <si>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</si>
  <si>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</si>
  <si>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</si>
  <si>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</si>
  <si>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</si>
  <si>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</si>
  <si>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</si>
  <si>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</si>
  <si>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</si>
  <si>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</si>
  <si>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</si>
  <si>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</si>
  <si>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</si>
  <si>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</si>
  <si>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</si>
  <si>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</si>
  <si>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</si>
  <si>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</si>
  <si>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</si>
  <si>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</si>
  <si>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</si>
  <si>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</si>
  <si>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</si>
  <si>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</si>
  <si>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</si>
  <si>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</si>
  <si>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</si>
  <si>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</si>
  <si>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</si>
  <si>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</si>
  <si>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</si>
  <si>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</si>
  <si>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</si>
  <si>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</si>
  <si>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</si>
  <si>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</si>
  <si>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</si>
  <si>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</si>
  <si>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</si>
  <si>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</si>
  <si>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</si>
  <si>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</si>
  <si>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</si>
  <si>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</si>
  <si>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</si>
  <si>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</si>
  <si>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</si>
  <si>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</si>
  <si>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</si>
  <si>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</si>
  <si>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</si>
  <si>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</si>
  <si>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</si>
  <si>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</si>
  <si>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</si>
  <si>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</si>
  <si>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</si>
  <si>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</si>
  <si>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</si>
  <si>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</si>
  <si>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</si>
  <si>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</si>
  <si>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</si>
  <si>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</si>
  <si>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</si>
  <si>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</si>
  <si>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</si>
  <si>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</si>
  <si>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</si>
  <si>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</si>
  <si>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</si>
  <si>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</si>
  <si>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</si>
  <si>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</si>
  <si>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</si>
  <si>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</si>
  <si>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</si>
  <si>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</si>
  <si>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</si>
  <si>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</si>
  <si>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</si>
  <si>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</si>
  <si>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</si>
  <si>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</si>
  <si>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</si>
  <si>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</si>
  <si>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</si>
  <si>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</si>
  <si>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</si>
  <si>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</si>
  <si>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</si>
  <si>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</si>
  <si>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</si>
  <si>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</si>
  <si>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</si>
  <si>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</si>
  <si>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</si>
  <si>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</si>
  <si>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</si>
  <si>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</si>
  <si>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</si>
  <si>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</si>
  <si>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</si>
  <si>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</si>
  <si>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</si>
  <si>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</si>
  <si>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</si>
  <si>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</si>
  <si>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</si>
  <si>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</si>
  <si>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</si>
  <si>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</si>
  <si>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</si>
  <si>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</si>
  <si>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</si>
  <si>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</si>
  <si>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</si>
  <si>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</si>
  <si>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</si>
  <si>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</si>
  <si>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</si>
  <si>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</si>
  <si>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</si>
  <si>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</si>
  <si>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</si>
  <si>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</si>
  <si>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</si>
  <si>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</si>
  <si>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</si>
  <si>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</si>
  <si>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</si>
  <si>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</si>
  <si>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</si>
  <si>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</si>
  <si>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</si>
  <si>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</si>
  <si>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</si>
  <si>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</si>
  <si>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</si>
  <si>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</si>
  <si>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</si>
  <si>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</si>
  <si>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</si>
  <si>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</si>
  <si>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</si>
  <si>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</si>
  <si>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</si>
  <si>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</si>
  <si>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</si>
  <si>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</si>
  <si>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</si>
  <si>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</si>
  <si>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</si>
  <si>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</si>
  <si>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</si>
  <si>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</si>
  <si>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</si>
  <si>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</si>
  <si>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</si>
  <si>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</si>
  <si>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</si>
  <si>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</si>
  <si>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</si>
  <si>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</si>
  <si>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</si>
  <si>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</si>
  <si>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</si>
  <si>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</si>
  <si>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</si>
  <si>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</si>
  <si>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</si>
  <si>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</si>
  <si>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</si>
  <si>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</si>
  <si>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</si>
  <si>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</si>
  <si>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</si>
  <si>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</si>
  <si>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</si>
  <si>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</si>
  <si>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</si>
  <si>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</si>
  <si>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</si>
  <si>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</si>
  <si>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</si>
  <si>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</si>
  <si>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</si>
  <si>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</si>
  <si>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</si>
  <si>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</si>
  <si>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</si>
  <si>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</si>
  <si>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</si>
  <si>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</si>
  <si>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</si>
  <si>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</si>
  <si>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</si>
  <si>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</si>
  <si>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</si>
  <si>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</si>
  <si>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</si>
  <si>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</si>
  <si>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</si>
  <si>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</si>
  <si>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</si>
  <si>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</si>
  <si>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</si>
  <si>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</si>
  <si>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</si>
  <si>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</si>
  <si>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</si>
  <si>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</si>
  <si>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</si>
  <si>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</si>
  <si>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</si>
  <si>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</si>
  <si>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</si>
  <si>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</si>
  <si>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</si>
  <si>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</si>
  <si>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</si>
  <si>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</si>
  <si>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</si>
  <si>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</si>
  <si>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</si>
  <si>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</si>
  <si>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</si>
  <si>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</si>
  <si>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</si>
  <si>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</si>
  <si>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</si>
  <si>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</si>
  <si>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</si>
  <si>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</si>
  <si>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</si>
  <si>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</si>
  <si>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</si>
  <si>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</si>
  <si>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</si>
  <si>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</si>
  <si>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</si>
  <si>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</si>
  <si>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</si>
  <si>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</si>
  <si>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</si>
  <si>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</si>
  <si>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</si>
  <si>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</si>
  <si>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</si>
  <si>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</si>
  <si>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</si>
  <si>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</si>
  <si>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</si>
  <si>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</si>
  <si>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</si>
  <si>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</si>
  <si>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</si>
  <si>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</si>
  <si>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</si>
  <si>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</si>
  <si>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</si>
  <si>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</si>
  <si>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</si>
  <si>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</si>
  <si>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</si>
  <si>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</si>
  <si>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</si>
  <si>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</si>
  <si>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</si>
  <si>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</si>
  <si>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</si>
  <si>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</si>
  <si>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</si>
  <si>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</si>
  <si>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</si>
  <si>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</si>
  <si>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</si>
  <si>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</si>
  <si>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</si>
  <si>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</si>
  <si>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</si>
  <si>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</si>
  <si>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Men's 1st Division</t>
  </si>
  <si>
    <t>Boca Jrs</t>
  </si>
  <si>
    <t>Gunners</t>
  </si>
  <si>
    <t>Maass</t>
  </si>
  <si>
    <t>Umoja Stars</t>
  </si>
  <si>
    <t>Dynamo</t>
  </si>
  <si>
    <t>Men's 2nd Division</t>
  </si>
  <si>
    <t>Vipers</t>
  </si>
  <si>
    <t>Real</t>
  </si>
  <si>
    <t>Women's 2nd Division</t>
  </si>
  <si>
    <t>Benchwarmers</t>
  </si>
  <si>
    <t>Coed First Division</t>
  </si>
  <si>
    <t>Cool Arrows</t>
  </si>
  <si>
    <t>Second division team - a real game</t>
  </si>
  <si>
    <t>Menesez</t>
  </si>
  <si>
    <t>Sylvio</t>
  </si>
  <si>
    <t>Oldies But Goodies1</t>
  </si>
  <si>
    <t>Club A-1</t>
  </si>
  <si>
    <t>Strikers FC</t>
  </si>
  <si>
    <t>Monaco FC</t>
  </si>
  <si>
    <t>Terminators</t>
  </si>
  <si>
    <t>Hampton Roads</t>
  </si>
  <si>
    <t>TOPSZN</t>
  </si>
  <si>
    <t>Touch of Grey</t>
  </si>
  <si>
    <t>Club Atletico</t>
  </si>
  <si>
    <t>Hogsbreath</t>
  </si>
  <si>
    <t>AFC</t>
  </si>
  <si>
    <t>Furia Extrema</t>
  </si>
  <si>
    <t>Burque1</t>
  </si>
  <si>
    <t>Women's 1st Division</t>
  </si>
  <si>
    <t>Furia Extrema1</t>
  </si>
  <si>
    <t>Burque</t>
  </si>
  <si>
    <t>Sweded</t>
  </si>
  <si>
    <t>Night Train</t>
  </si>
  <si>
    <t>Filthy Animals</t>
  </si>
  <si>
    <t>Bandits</t>
  </si>
  <si>
    <t>Coed Second Division</t>
  </si>
  <si>
    <t>Los Hurricanes</t>
  </si>
  <si>
    <t>Swingers</t>
  </si>
  <si>
    <t>El Tri</t>
  </si>
  <si>
    <t>Coed first division team - a real game</t>
  </si>
  <si>
    <t>Goatheads</t>
  </si>
  <si>
    <t>Bout to Get Messi</t>
  </si>
  <si>
    <t>Coed Third Division</t>
  </si>
  <si>
    <t>Marvel</t>
  </si>
  <si>
    <t>Roadrunners</t>
  </si>
  <si>
    <t>The Bombers</t>
  </si>
  <si>
    <t>Unicornios</t>
  </si>
  <si>
    <t>UNMH FC</t>
  </si>
  <si>
    <t>Heathens</t>
  </si>
  <si>
    <t>Band of Misfits</t>
  </si>
  <si>
    <t>Bad News Bears F.C.</t>
  </si>
  <si>
    <t>Strangebrew</t>
  </si>
  <si>
    <t>Solstice</t>
  </si>
  <si>
    <t>Villenueva</t>
  </si>
  <si>
    <t>Daniel</t>
  </si>
  <si>
    <t>Rameriz</t>
  </si>
  <si>
    <t>duplicate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</si>
</sst>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44" fontId="4" fillId="4" borderId="0" xfId="1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7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showWhiteSpace="0" zoomScaleNormal="100" workbookViewId="0">
      <selection activeCell="A13" sqref="A13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5" x14ac:dyDescent="0.2">
      <c r="A1" s="1"/>
      <c r="C1" s="1"/>
    </row>
    <row r="2" spans="1:15" x14ac:dyDescent="0.2">
      <c r="A2" s="1"/>
      <c r="E2" t="s">
        <v>190</v>
      </c>
      <c r="G2" s="29"/>
      <c r="H2" s="61" t="s">
        <v>110</v>
      </c>
      <c r="I2" s="61"/>
      <c r="J2" s="61" t="s">
        <v>111</v>
      </c>
      <c r="K2" s="61"/>
      <c r="L2" s="61" t="s">
        <v>112</v>
      </c>
      <c r="M2" s="61"/>
    </row>
    <row r="3" spans="1:15" x14ac:dyDescent="0.2">
      <c r="G3" s="33"/>
      <c r="H3" s="2"/>
      <c r="I3" s="2"/>
      <c r="J3" s="2"/>
      <c r="K3" s="2"/>
      <c r="L3" s="2"/>
      <c r="M3" s="2"/>
      <c r="O3" s="2"/>
    </row>
    <row r="4" spans="1:15" x14ac:dyDescent="0.2">
      <c r="A4" s="2">
        <v>2</v>
      </c>
      <c r="B4" s="2">
        <v>63151</v>
      </c>
      <c r="C4" s="2" t="s">
        <v>455</v>
      </c>
      <c r="D4" s="2" t="s">
        <v>474</v>
      </c>
      <c r="E4" s="2" t="s">
        <v>475</v>
      </c>
      <c r="F4" s="9">
        <v>43051</v>
      </c>
      <c r="G4" s="9">
        <v>43054</v>
      </c>
      <c r="H4" s="2" t="s">
        <v>60</v>
      </c>
      <c r="I4" s="2" t="s">
        <v>509</v>
      </c>
      <c r="J4" s="2" t="s">
        <v>43</v>
      </c>
      <c r="K4" s="2" t="s">
        <v>291</v>
      </c>
      <c r="L4" s="2" t="s">
        <v>138</v>
      </c>
      <c r="M4" s="2" t="s">
        <v>107</v>
      </c>
      <c r="O4" s="2"/>
    </row>
    <row r="5" spans="1:15" x14ac:dyDescent="0.2">
      <c r="A5" s="2">
        <v>3</v>
      </c>
      <c r="B5" s="2">
        <v>63331</v>
      </c>
      <c r="C5" s="2" t="s">
        <v>461</v>
      </c>
      <c r="D5" s="2" t="s">
        <v>476</v>
      </c>
      <c r="E5" s="2" t="s">
        <v>477</v>
      </c>
      <c r="F5" s="9">
        <v>43051</v>
      </c>
      <c r="G5" s="9">
        <v>43054</v>
      </c>
      <c r="H5" s="2" t="s">
        <v>138</v>
      </c>
      <c r="I5" s="2" t="s">
        <v>107</v>
      </c>
      <c r="J5" t="s">
        <v>444</v>
      </c>
      <c r="K5" t="s">
        <v>445</v>
      </c>
      <c r="L5" s="2" t="s">
        <v>43</v>
      </c>
      <c r="M5" s="2" t="s">
        <v>291</v>
      </c>
      <c r="O5" s="2"/>
    </row>
    <row r="6" spans="1:15" x14ac:dyDescent="0.2">
      <c r="A6" s="2">
        <v>5</v>
      </c>
      <c r="B6" s="2">
        <v>63364</v>
      </c>
      <c r="C6" s="2" t="s">
        <v>461</v>
      </c>
      <c r="D6" s="2" t="s">
        <v>479</v>
      </c>
      <c r="E6" s="2" t="s">
        <v>462</v>
      </c>
      <c r="F6" s="9">
        <v>43051</v>
      </c>
      <c r="G6" s="33">
        <v>43051.843130706016</v>
      </c>
      <c r="H6" s="2" t="s">
        <v>0</v>
      </c>
      <c r="I6" s="2" t="s">
        <v>44</v>
      </c>
      <c r="J6" t="s">
        <v>45</v>
      </c>
      <c r="K6" t="s">
        <v>46</v>
      </c>
      <c r="L6" s="27" t="s">
        <v>288</v>
      </c>
      <c r="M6" s="2"/>
      <c r="O6" s="2"/>
    </row>
    <row r="7" spans="1:15" x14ac:dyDescent="0.2">
      <c r="A7" s="2">
        <v>6</v>
      </c>
      <c r="B7" s="2">
        <v>63385</v>
      </c>
      <c r="C7" s="2" t="s">
        <v>461</v>
      </c>
      <c r="D7" s="2" t="s">
        <v>480</v>
      </c>
      <c r="E7" s="2" t="s">
        <v>481</v>
      </c>
      <c r="F7" s="9">
        <v>43051</v>
      </c>
      <c r="G7" s="33">
        <v>43051.848905949075</v>
      </c>
      <c r="H7" s="2" t="s">
        <v>0</v>
      </c>
      <c r="I7" s="2" t="s">
        <v>44</v>
      </c>
      <c r="J7" t="s">
        <v>444</v>
      </c>
      <c r="K7" t="s">
        <v>445</v>
      </c>
      <c r="L7" t="s">
        <v>45</v>
      </c>
      <c r="M7" t="s">
        <v>46</v>
      </c>
      <c r="O7" s="2"/>
    </row>
    <row r="8" spans="1:15" x14ac:dyDescent="0.2">
      <c r="A8" s="2">
        <v>9</v>
      </c>
      <c r="B8" s="2">
        <v>64003</v>
      </c>
      <c r="C8" s="2" t="s">
        <v>466</v>
      </c>
      <c r="D8" s="2" t="s">
        <v>487</v>
      </c>
      <c r="E8" s="2" t="s">
        <v>488</v>
      </c>
      <c r="F8" s="9">
        <v>43051</v>
      </c>
      <c r="G8" s="9">
        <v>43054</v>
      </c>
      <c r="H8" s="2" t="s">
        <v>138</v>
      </c>
      <c r="I8" s="2" t="s">
        <v>107</v>
      </c>
      <c r="J8" s="2" t="s">
        <v>386</v>
      </c>
      <c r="K8" s="2" t="s">
        <v>387</v>
      </c>
      <c r="L8" s="2" t="s">
        <v>281</v>
      </c>
      <c r="M8" s="2" t="s">
        <v>107</v>
      </c>
      <c r="O8" s="2"/>
    </row>
    <row r="9" spans="1:15" x14ac:dyDescent="0.2">
      <c r="A9" s="2">
        <v>10</v>
      </c>
      <c r="B9" s="2">
        <v>64009</v>
      </c>
      <c r="C9" s="2" t="s">
        <v>466</v>
      </c>
      <c r="D9" s="2" t="s">
        <v>489</v>
      </c>
      <c r="E9" s="2" t="s">
        <v>468</v>
      </c>
      <c r="F9" s="9">
        <v>43051</v>
      </c>
      <c r="G9" s="33">
        <v>43052.58763144676</v>
      </c>
      <c r="H9" s="2" t="s">
        <v>171</v>
      </c>
      <c r="I9" s="2" t="s">
        <v>172</v>
      </c>
      <c r="J9" s="27" t="s">
        <v>43</v>
      </c>
      <c r="K9" t="s">
        <v>72</v>
      </c>
      <c r="L9" t="s">
        <v>90</v>
      </c>
      <c r="M9" t="s">
        <v>89</v>
      </c>
      <c r="O9" s="2"/>
    </row>
    <row r="10" spans="1:15" x14ac:dyDescent="0.2">
      <c r="A10" s="2">
        <v>11</v>
      </c>
      <c r="B10" s="2">
        <v>64012</v>
      </c>
      <c r="C10" s="2" t="s">
        <v>466</v>
      </c>
      <c r="D10" s="2" t="s">
        <v>490</v>
      </c>
      <c r="E10" s="2" t="s">
        <v>488</v>
      </c>
      <c r="F10" s="9">
        <v>43051</v>
      </c>
      <c r="G10" s="9">
        <v>43054</v>
      </c>
      <c r="H10" s="2" t="s">
        <v>138</v>
      </c>
      <c r="I10" s="2" t="s">
        <v>107</v>
      </c>
      <c r="J10" s="2" t="s">
        <v>386</v>
      </c>
      <c r="K10" s="2" t="s">
        <v>387</v>
      </c>
      <c r="L10" s="2" t="s">
        <v>510</v>
      </c>
      <c r="M10" s="2" t="s">
        <v>254</v>
      </c>
      <c r="O10" s="2"/>
    </row>
    <row r="11" spans="1:15" x14ac:dyDescent="0.2">
      <c r="A11" s="2">
        <v>12</v>
      </c>
      <c r="B11" s="2">
        <v>64107</v>
      </c>
      <c r="C11" s="2" t="s">
        <v>491</v>
      </c>
      <c r="D11" s="2" t="s">
        <v>492</v>
      </c>
      <c r="E11" s="2" t="s">
        <v>493</v>
      </c>
      <c r="F11" s="9">
        <v>43051</v>
      </c>
      <c r="G11" s="9">
        <v>43054</v>
      </c>
      <c r="H11" s="2" t="s">
        <v>171</v>
      </c>
      <c r="I11" s="2" t="s">
        <v>511</v>
      </c>
      <c r="J11" s="27" t="s">
        <v>288</v>
      </c>
      <c r="L11" s="27" t="s">
        <v>288</v>
      </c>
      <c r="O11" s="2"/>
    </row>
    <row r="12" spans="1:15" x14ac:dyDescent="0.2">
      <c r="A12" s="2">
        <v>14</v>
      </c>
      <c r="B12" s="2">
        <v>64164</v>
      </c>
      <c r="C12" s="2" t="s">
        <v>491</v>
      </c>
      <c r="D12" s="2" t="s">
        <v>496</v>
      </c>
      <c r="E12" s="2" t="s">
        <v>497</v>
      </c>
      <c r="F12" s="9">
        <v>43051</v>
      </c>
      <c r="G12" s="9">
        <v>43054</v>
      </c>
      <c r="H12" s="2" t="s">
        <v>281</v>
      </c>
      <c r="I12" s="2" t="s">
        <v>107</v>
      </c>
      <c r="J12" s="2" t="s">
        <v>386</v>
      </c>
      <c r="K12" s="2" t="s">
        <v>387</v>
      </c>
      <c r="L12" s="2" t="s">
        <v>510</v>
      </c>
      <c r="M12" s="2" t="s">
        <v>254</v>
      </c>
      <c r="O12" s="2"/>
    </row>
    <row r="13" spans="1:15" x14ac:dyDescent="0.2">
      <c r="A13" s="2">
        <v>15</v>
      </c>
      <c r="B13" s="2">
        <v>64348</v>
      </c>
      <c r="C13" s="2" t="s">
        <v>498</v>
      </c>
      <c r="D13" s="2" t="s">
        <v>499</v>
      </c>
      <c r="E13" s="2" t="s">
        <v>500</v>
      </c>
      <c r="F13" s="9">
        <v>43051</v>
      </c>
      <c r="G13" s="60">
        <v>43052.556044629629</v>
      </c>
      <c r="H13" s="2" t="s">
        <v>43</v>
      </c>
      <c r="I13" s="2" t="s">
        <v>72</v>
      </c>
      <c r="J13" s="27" t="s">
        <v>288</v>
      </c>
      <c r="L13" s="27" t="s">
        <v>288</v>
      </c>
      <c r="O13" s="2"/>
    </row>
    <row r="14" spans="1:15" x14ac:dyDescent="0.2">
      <c r="A14" s="2">
        <v>16</v>
      </c>
      <c r="B14" s="2">
        <v>64355</v>
      </c>
      <c r="C14" s="2" t="s">
        <v>498</v>
      </c>
      <c r="D14" s="2" t="s">
        <v>501</v>
      </c>
      <c r="E14" s="2" t="s">
        <v>502</v>
      </c>
      <c r="F14" s="9">
        <v>43051</v>
      </c>
      <c r="G14" s="33">
        <v>43042.571402847221</v>
      </c>
      <c r="H14" s="2" t="s">
        <v>43</v>
      </c>
      <c r="I14" t="s">
        <v>72</v>
      </c>
      <c r="J14" s="27" t="s">
        <v>288</v>
      </c>
      <c r="L14" s="27" t="s">
        <v>288</v>
      </c>
      <c r="O14" s="2"/>
    </row>
    <row r="15" spans="1:15" x14ac:dyDescent="0.2">
      <c r="A15" s="2">
        <v>17</v>
      </c>
      <c r="B15" s="2">
        <v>64417</v>
      </c>
      <c r="C15" s="2" t="s">
        <v>498</v>
      </c>
      <c r="D15" s="2" t="s">
        <v>503</v>
      </c>
      <c r="E15" s="2" t="s">
        <v>504</v>
      </c>
      <c r="F15" s="9">
        <v>43051</v>
      </c>
      <c r="G15" s="33">
        <v>43051.845125648149</v>
      </c>
      <c r="H15" s="2" t="s">
        <v>0</v>
      </c>
      <c r="I15" s="2" t="s">
        <v>44</v>
      </c>
      <c r="J15" t="s">
        <v>444</v>
      </c>
      <c r="K15" t="s">
        <v>445</v>
      </c>
      <c r="L15" t="s">
        <v>51</v>
      </c>
      <c r="M15" t="s">
        <v>21</v>
      </c>
      <c r="O15" s="2"/>
    </row>
    <row r="16" spans="1:15" x14ac:dyDescent="0.2">
      <c r="A16" s="2">
        <v>18</v>
      </c>
      <c r="B16" s="2">
        <v>64418</v>
      </c>
      <c r="C16" s="2" t="s">
        <v>498</v>
      </c>
      <c r="D16" s="2" t="s">
        <v>505</v>
      </c>
      <c r="E16" s="2" t="s">
        <v>506</v>
      </c>
      <c r="F16" s="9">
        <v>43051</v>
      </c>
      <c r="G16" s="33">
        <v>43051.859654155094</v>
      </c>
      <c r="H16" s="2" t="s">
        <v>45</v>
      </c>
      <c r="I16" s="2" t="s">
        <v>46</v>
      </c>
      <c r="J16" t="s">
        <v>159</v>
      </c>
      <c r="K16" t="s">
        <v>160</v>
      </c>
      <c r="L16" t="s">
        <v>161</v>
      </c>
      <c r="M16" t="s">
        <v>160</v>
      </c>
      <c r="O16" s="2"/>
    </row>
    <row r="17" spans="1:15" x14ac:dyDescent="0.2">
      <c r="G17" s="33"/>
      <c r="H17" s="2"/>
      <c r="I17" s="2"/>
      <c r="K17" s="2"/>
      <c r="L17" s="2"/>
      <c r="M17" s="2"/>
      <c r="O17" s="2"/>
    </row>
    <row r="18" spans="1:15" x14ac:dyDescent="0.2">
      <c r="A18" s="2"/>
      <c r="B18" s="2"/>
      <c r="C18" s="2"/>
      <c r="D18" s="2"/>
      <c r="E18" s="2"/>
      <c r="F18" s="9"/>
      <c r="G18" s="33"/>
      <c r="H18" s="2"/>
      <c r="I18" s="2"/>
      <c r="J18" s="2"/>
      <c r="K18" s="2"/>
      <c r="L18" s="2"/>
      <c r="M18" s="2"/>
      <c r="O18" s="2"/>
    </row>
    <row r="19" spans="1:15" x14ac:dyDescent="0.2">
      <c r="A19" s="2">
        <v>1</v>
      </c>
      <c r="B19" s="2">
        <v>63102</v>
      </c>
      <c r="C19" s="2" t="s">
        <v>455</v>
      </c>
      <c r="D19" s="2" t="s">
        <v>472</v>
      </c>
      <c r="E19" s="2" t="s">
        <v>473</v>
      </c>
      <c r="F19" s="9">
        <v>43051</v>
      </c>
      <c r="G19" s="33"/>
      <c r="H19" s="2"/>
      <c r="I19" s="2"/>
      <c r="J19" s="2"/>
      <c r="K19" s="2"/>
      <c r="L19" s="2"/>
      <c r="M19" s="2"/>
      <c r="O19" s="2"/>
    </row>
    <row r="20" spans="1:15" x14ac:dyDescent="0.2">
      <c r="A20" s="2">
        <v>4</v>
      </c>
      <c r="B20" s="2">
        <v>63344</v>
      </c>
      <c r="C20" s="2" t="s">
        <v>461</v>
      </c>
      <c r="D20" s="2" t="s">
        <v>476</v>
      </c>
      <c r="E20" s="2" t="s">
        <v>478</v>
      </c>
      <c r="F20" s="9">
        <v>43051</v>
      </c>
      <c r="G20" s="33"/>
      <c r="H20" s="2"/>
      <c r="I20" s="2"/>
      <c r="J20" s="2"/>
      <c r="K20" s="2"/>
      <c r="L20" s="2"/>
      <c r="M20" s="2"/>
      <c r="O20" s="2"/>
    </row>
    <row r="21" spans="1:15" x14ac:dyDescent="0.2">
      <c r="A21" s="2">
        <v>7</v>
      </c>
      <c r="B21" s="2">
        <v>63822</v>
      </c>
      <c r="C21" s="2" t="s">
        <v>464</v>
      </c>
      <c r="D21" s="2" t="s">
        <v>482</v>
      </c>
      <c r="E21" s="2" t="s">
        <v>483</v>
      </c>
      <c r="F21" s="9">
        <v>43051</v>
      </c>
      <c r="G21" s="33"/>
      <c r="H21" s="2"/>
      <c r="I21" s="2"/>
      <c r="J21" s="2"/>
      <c r="K21" s="2"/>
      <c r="L21" s="2"/>
      <c r="M21" s="2"/>
      <c r="O21" s="2"/>
    </row>
    <row r="22" spans="1:15" x14ac:dyDescent="0.2">
      <c r="A22" s="2">
        <v>8</v>
      </c>
      <c r="B22" s="2">
        <v>63861</v>
      </c>
      <c r="C22" s="2" t="s">
        <v>484</v>
      </c>
      <c r="D22" s="2" t="s">
        <v>485</v>
      </c>
      <c r="E22" s="2" t="s">
        <v>486</v>
      </c>
      <c r="F22" s="9">
        <v>43051</v>
      </c>
      <c r="G22" s="33"/>
      <c r="H22" s="2"/>
      <c r="I22" s="2"/>
      <c r="J22" s="2"/>
      <c r="K22" s="2"/>
      <c r="L22" s="2"/>
      <c r="M22" s="2"/>
      <c r="O22" s="2"/>
    </row>
    <row r="23" spans="1:15" x14ac:dyDescent="0.2">
      <c r="A23">
        <v>19</v>
      </c>
      <c r="B23" s="2">
        <v>64419</v>
      </c>
      <c r="C23" s="2" t="s">
        <v>498</v>
      </c>
      <c r="D23" s="2" t="s">
        <v>507</v>
      </c>
      <c r="E23" s="2" t="s">
        <v>508</v>
      </c>
      <c r="F23" s="9">
        <v>43051</v>
      </c>
      <c r="G23" s="33"/>
      <c r="H23" s="2"/>
      <c r="I23" s="2"/>
      <c r="J23" s="2"/>
      <c r="K23" s="2"/>
      <c r="L23" s="2"/>
      <c r="M23" s="2"/>
      <c r="O23" s="2"/>
    </row>
    <row r="24" spans="1:15" x14ac:dyDescent="0.2">
      <c r="B24" s="2">
        <v>64113</v>
      </c>
      <c r="C24" s="2" t="s">
        <v>491</v>
      </c>
      <c r="D24" s="2" t="s">
        <v>494</v>
      </c>
      <c r="E24" s="2" t="s">
        <v>495</v>
      </c>
      <c r="F24" s="9">
        <v>43051</v>
      </c>
      <c r="G24" s="2" t="s">
        <v>512</v>
      </c>
      <c r="H24" s="2"/>
      <c r="I24" s="2"/>
      <c r="J24" s="2"/>
      <c r="K24" s="2"/>
      <c r="L24" s="2"/>
      <c r="M24" s="2"/>
      <c r="O24" s="2"/>
    </row>
    <row r="25" spans="1:15" x14ac:dyDescent="0.2">
      <c r="B25" s="2"/>
      <c r="C25" s="2"/>
      <c r="D25" s="2"/>
      <c r="E25" s="2"/>
      <c r="F25" s="9"/>
      <c r="G25" s="33"/>
      <c r="H25" s="2"/>
      <c r="I25" s="2"/>
      <c r="J25" s="2"/>
      <c r="K25" s="2"/>
      <c r="L25" s="2"/>
      <c r="M25" s="2"/>
      <c r="O25" s="2"/>
    </row>
    <row r="26" spans="1:15" x14ac:dyDescent="0.2">
      <c r="B26" s="2"/>
      <c r="C26" s="2"/>
      <c r="D26" s="2"/>
      <c r="E26" s="2"/>
      <c r="F26" s="9"/>
      <c r="G26" s="33"/>
      <c r="H26" s="2"/>
      <c r="I26" s="2"/>
      <c r="J26" s="2"/>
      <c r="K26" s="2"/>
      <c r="L26" s="2"/>
      <c r="M26" s="2"/>
      <c r="O26" s="2"/>
    </row>
    <row r="27" spans="1:15" x14ac:dyDescent="0.2">
      <c r="B27" s="2"/>
      <c r="C27" s="2"/>
      <c r="D27" s="2"/>
      <c r="E27" s="2"/>
      <c r="F27" s="9"/>
      <c r="G27" s="33"/>
      <c r="H27" s="2"/>
      <c r="I27" s="2"/>
      <c r="J27" s="2"/>
      <c r="K27" s="2"/>
      <c r="L27" s="2"/>
      <c r="M27" s="2"/>
      <c r="O27" s="2"/>
    </row>
    <row r="28" spans="1:15" x14ac:dyDescent="0.2">
      <c r="B28" s="2"/>
      <c r="C28" s="2"/>
      <c r="D28" s="2"/>
      <c r="E28" s="2"/>
      <c r="F28" s="9"/>
      <c r="G28" s="33"/>
      <c r="H28" s="2"/>
      <c r="I28" s="2"/>
      <c r="J28" s="2"/>
      <c r="K28" s="2"/>
      <c r="L28" s="2"/>
      <c r="M28" s="2"/>
      <c r="O28" s="2"/>
    </row>
    <row r="29" spans="1:15" x14ac:dyDescent="0.2">
      <c r="B29" s="2"/>
      <c r="C29" s="2"/>
      <c r="D29" s="2"/>
      <c r="E29" s="2"/>
      <c r="F29" s="9"/>
      <c r="G29" s="33"/>
      <c r="H29" s="2"/>
      <c r="I29" s="2"/>
      <c r="J29" s="2"/>
      <c r="K29" s="2"/>
      <c r="L29" s="2"/>
      <c r="M29" s="2"/>
      <c r="O29" s="2"/>
    </row>
    <row r="30" spans="1:15" x14ac:dyDescent="0.2">
      <c r="B30" s="2"/>
      <c r="C30" s="2"/>
      <c r="D30" s="2"/>
      <c r="E30" s="2"/>
      <c r="F30" s="9"/>
      <c r="G30" s="33"/>
      <c r="H30" s="2"/>
      <c r="I30" s="2"/>
      <c r="J30" s="2"/>
      <c r="K30" s="2"/>
      <c r="L30" s="2"/>
      <c r="M30" s="2"/>
    </row>
    <row r="31" spans="1:15" x14ac:dyDescent="0.2">
      <c r="A31" s="2"/>
      <c r="B31" s="2"/>
      <c r="C31" s="2"/>
      <c r="D31" s="2"/>
      <c r="E31" s="2"/>
      <c r="F31" s="9"/>
      <c r="G31" s="9"/>
      <c r="H31" s="2"/>
      <c r="I31" s="2"/>
      <c r="J31" s="2"/>
      <c r="K31" s="2"/>
      <c r="L31" s="2"/>
      <c r="M31" s="2"/>
    </row>
    <row r="32" spans="1:15" x14ac:dyDescent="0.2">
      <c r="A32" s="2"/>
      <c r="B32" s="2"/>
      <c r="C32" s="2"/>
      <c r="D32" s="2"/>
      <c r="E32" s="2"/>
      <c r="F32" s="9"/>
      <c r="G32" s="33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9"/>
      <c r="G33" s="33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9"/>
      <c r="G34" s="33"/>
      <c r="H34" s="2"/>
      <c r="I34" s="2"/>
      <c r="J34" s="2"/>
      <c r="K34" s="2"/>
      <c r="L34" s="2"/>
      <c r="M34" s="2"/>
    </row>
    <row r="35" spans="1:13" x14ac:dyDescent="0.2">
      <c r="B35" s="2"/>
      <c r="C35" s="2"/>
      <c r="D35" s="2"/>
      <c r="E35" s="2"/>
      <c r="F35" s="9"/>
      <c r="G35" s="33"/>
      <c r="H35" s="2"/>
      <c r="I35" s="2"/>
      <c r="J35" s="2"/>
      <c r="K35" s="2"/>
      <c r="L35" s="2"/>
      <c r="M35" s="2"/>
    </row>
    <row r="36" spans="1:13" x14ac:dyDescent="0.2">
      <c r="B36" s="2"/>
      <c r="C36" s="2"/>
      <c r="D36" s="2"/>
      <c r="E36" s="2"/>
      <c r="F36" s="9"/>
      <c r="G36" s="33"/>
      <c r="H36" s="2"/>
      <c r="I36" s="2"/>
      <c r="J36" s="2"/>
      <c r="K36" s="2"/>
      <c r="L36" s="2"/>
      <c r="M36" s="2"/>
    </row>
    <row r="37" spans="1:13" x14ac:dyDescent="0.2">
      <c r="B37" s="2"/>
      <c r="C37" s="2"/>
      <c r="D37" s="2"/>
      <c r="E37" s="2"/>
      <c r="F37" s="9"/>
      <c r="G37" s="33"/>
      <c r="H37" s="2"/>
      <c r="I37" s="2"/>
      <c r="J37" s="2"/>
      <c r="K37" s="2"/>
      <c r="L37" s="2"/>
      <c r="M37" s="2"/>
    </row>
    <row r="38" spans="1:13" x14ac:dyDescent="0.2">
      <c r="B38" s="2"/>
      <c r="C38" s="2"/>
      <c r="D38" s="2"/>
      <c r="E38" s="2"/>
      <c r="F38" s="9"/>
      <c r="G38" s="33"/>
      <c r="H38" s="2"/>
      <c r="I38" s="2"/>
      <c r="J38" s="2"/>
      <c r="K38" s="2"/>
      <c r="L38" s="2"/>
      <c r="M38" s="2"/>
    </row>
    <row r="39" spans="1:13" x14ac:dyDescent="0.2">
      <c r="B39" s="2"/>
      <c r="C39" s="2"/>
      <c r="D39" s="2"/>
      <c r="E39" s="2"/>
      <c r="F39" s="9"/>
      <c r="G39" s="33"/>
      <c r="H39" s="2"/>
      <c r="I39" s="2"/>
      <c r="J39" s="2"/>
      <c r="K39" s="2"/>
      <c r="L39" s="2"/>
      <c r="M39" s="2"/>
    </row>
    <row r="40" spans="1:13" x14ac:dyDescent="0.2">
      <c r="B40" s="2"/>
      <c r="C40" s="2"/>
      <c r="D40" s="2"/>
      <c r="E40" s="2"/>
      <c r="F40" s="9"/>
      <c r="G40" s="33"/>
      <c r="H40" s="2"/>
      <c r="I40" s="2"/>
      <c r="J40" s="2"/>
      <c r="K40" s="2"/>
      <c r="L40" s="2"/>
      <c r="M40" s="2"/>
    </row>
    <row r="41" spans="1:13" x14ac:dyDescent="0.2">
      <c r="B41" s="2"/>
      <c r="C41" s="2"/>
      <c r="D41" s="2"/>
      <c r="E41" s="2"/>
      <c r="F41" s="9"/>
      <c r="G41" s="33"/>
      <c r="H41" s="2"/>
      <c r="I41" s="2"/>
      <c r="J41" s="2"/>
      <c r="K41" s="2"/>
      <c r="L41" s="2"/>
      <c r="M41" s="2"/>
    </row>
    <row r="42" spans="1:13" x14ac:dyDescent="0.2">
      <c r="B42" s="2"/>
      <c r="C42" s="2"/>
      <c r="D42" s="2"/>
      <c r="E42" s="2"/>
      <c r="F42" s="9"/>
      <c r="G42" s="33"/>
      <c r="H42" s="2"/>
      <c r="I42" s="2"/>
      <c r="J42" s="2"/>
      <c r="K42" s="2"/>
      <c r="L42" s="2"/>
      <c r="M42" s="2"/>
    </row>
    <row r="43" spans="1:13" x14ac:dyDescent="0.2">
      <c r="B43" s="2"/>
      <c r="C43" s="2"/>
      <c r="D43" s="2"/>
      <c r="E43" s="2"/>
      <c r="F43" s="9"/>
      <c r="G43" s="33"/>
      <c r="H43" s="2"/>
      <c r="I43" s="2"/>
      <c r="J43" s="2"/>
      <c r="K43" s="2"/>
      <c r="L43" s="2"/>
      <c r="M43" s="2"/>
    </row>
    <row r="44" spans="1:13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7" spans="1:13" x14ac:dyDescent="0.2">
      <c r="A47" s="2">
        <v>4</v>
      </c>
      <c r="B47" s="2">
        <v>63159</v>
      </c>
      <c r="C47" s="2" t="s">
        <v>455</v>
      </c>
      <c r="D47" s="2" t="s">
        <v>459</v>
      </c>
      <c r="E47" s="2" t="s">
        <v>457</v>
      </c>
      <c r="F47" s="9">
        <v>43044</v>
      </c>
      <c r="G47" s="33">
        <v>43045.614820752315</v>
      </c>
    </row>
    <row r="48" spans="1:13" x14ac:dyDescent="0.2">
      <c r="A48" s="2">
        <v>6</v>
      </c>
      <c r="B48" s="2">
        <v>63161</v>
      </c>
      <c r="C48" s="2" t="s">
        <v>455</v>
      </c>
      <c r="D48" s="2" t="s">
        <v>456</v>
      </c>
      <c r="E48" s="2" t="s">
        <v>460</v>
      </c>
      <c r="F48" s="9">
        <v>43044</v>
      </c>
      <c r="G48" s="33">
        <v>43046.489416168981</v>
      </c>
    </row>
    <row r="49" spans="1:7" x14ac:dyDescent="0.2">
      <c r="A49" s="2">
        <v>14</v>
      </c>
      <c r="B49" s="2">
        <v>63394</v>
      </c>
      <c r="C49" s="2" t="s">
        <v>461</v>
      </c>
      <c r="D49" s="2" t="s">
        <v>463</v>
      </c>
      <c r="E49" s="2" t="s">
        <v>462</v>
      </c>
      <c r="F49" s="9">
        <v>43044</v>
      </c>
      <c r="G49" s="33">
        <v>43046.490826643516</v>
      </c>
    </row>
    <row r="50" spans="1:7" x14ac:dyDescent="0.2">
      <c r="A50" s="2">
        <v>32</v>
      </c>
      <c r="B50" s="2">
        <v>63823</v>
      </c>
      <c r="C50" s="2" t="s">
        <v>464</v>
      </c>
      <c r="D50" s="2" t="s">
        <v>465</v>
      </c>
      <c r="E50" s="2" t="s">
        <v>471</v>
      </c>
      <c r="F50" s="9">
        <v>43044</v>
      </c>
      <c r="G50" s="33">
        <v>43046.492518506944</v>
      </c>
    </row>
    <row r="51" spans="1:7" x14ac:dyDescent="0.2">
      <c r="A51">
        <v>45</v>
      </c>
      <c r="B51" s="2">
        <v>64044</v>
      </c>
      <c r="C51" s="2" t="s">
        <v>466</v>
      </c>
      <c r="D51" s="2" t="s">
        <v>468</v>
      </c>
      <c r="E51" s="2" t="s">
        <v>467</v>
      </c>
      <c r="F51" s="9">
        <v>43044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zoomScaleNormal="100" workbookViewId="0">
      <selection activeCell="G2" sqref="G2:I14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62" t="s">
        <v>110</v>
      </c>
      <c r="B1" s="62"/>
      <c r="C1" s="62"/>
      <c r="D1" s="63" t="s">
        <v>188</v>
      </c>
      <c r="E1" s="63"/>
      <c r="F1" s="16"/>
      <c r="G1" s="16"/>
      <c r="H1" s="63" t="s">
        <v>189</v>
      </c>
      <c r="I1" s="63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>
        <v>63151</v>
      </c>
      <c r="B2" s="27" t="s">
        <v>60</v>
      </c>
      <c r="C2" s="27" t="s">
        <v>509</v>
      </c>
      <c r="D2" s="2">
        <v>63151</v>
      </c>
      <c r="E2" s="2" t="s">
        <v>43</v>
      </c>
      <c r="F2" s="2" t="s">
        <v>291</v>
      </c>
      <c r="G2" s="2">
        <v>63151</v>
      </c>
      <c r="H2" s="2" t="s">
        <v>138</v>
      </c>
      <c r="I2" s="2" t="s">
        <v>107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63331</v>
      </c>
      <c r="B3" s="27" t="s">
        <v>138</v>
      </c>
      <c r="C3" s="27" t="s">
        <v>107</v>
      </c>
      <c r="D3" s="2">
        <v>63331</v>
      </c>
      <c r="E3" t="s">
        <v>444</v>
      </c>
      <c r="F3" t="s">
        <v>445</v>
      </c>
      <c r="G3" s="2">
        <v>63331</v>
      </c>
      <c r="H3" s="2" t="s">
        <v>43</v>
      </c>
      <c r="I3" s="2" t="s">
        <v>291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63364</v>
      </c>
      <c r="B4" s="2" t="s">
        <v>0</v>
      </c>
      <c r="C4" s="2" t="s">
        <v>44</v>
      </c>
      <c r="D4" s="2">
        <v>63364</v>
      </c>
      <c r="E4" t="s">
        <v>45</v>
      </c>
      <c r="F4" t="s">
        <v>46</v>
      </c>
      <c r="G4" s="2">
        <v>63364</v>
      </c>
      <c r="H4" s="27" t="s">
        <v>288</v>
      </c>
      <c r="I4" s="2"/>
      <c r="J4" s="2">
        <v>1</v>
      </c>
      <c r="K4" s="2">
        <v>1</v>
      </c>
      <c r="L4" s="2"/>
      <c r="M4" s="2"/>
      <c r="N4" s="2">
        <v>1</v>
      </c>
      <c r="O4">
        <f t="shared" si="0"/>
        <v>2</v>
      </c>
    </row>
    <row r="5" spans="1:15" x14ac:dyDescent="0.2">
      <c r="A5" s="2">
        <v>63385</v>
      </c>
      <c r="B5" s="2" t="s">
        <v>0</v>
      </c>
      <c r="C5" s="2" t="s">
        <v>44</v>
      </c>
      <c r="D5" s="2">
        <v>63385</v>
      </c>
      <c r="E5" t="s">
        <v>444</v>
      </c>
      <c r="F5" t="s">
        <v>445</v>
      </c>
      <c r="G5" s="2">
        <v>63385</v>
      </c>
      <c r="H5" t="s">
        <v>45</v>
      </c>
      <c r="I5" t="s">
        <v>46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64003</v>
      </c>
      <c r="B6" s="27" t="s">
        <v>138</v>
      </c>
      <c r="C6" s="27" t="s">
        <v>107</v>
      </c>
      <c r="D6" s="2">
        <v>64003</v>
      </c>
      <c r="E6" s="2" t="s">
        <v>386</v>
      </c>
      <c r="F6" s="2" t="s">
        <v>387</v>
      </c>
      <c r="G6" s="2">
        <v>64003</v>
      </c>
      <c r="H6" s="2" t="s">
        <v>281</v>
      </c>
      <c r="I6" s="2" t="s">
        <v>107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64009</v>
      </c>
      <c r="B7" s="2" t="s">
        <v>171</v>
      </c>
      <c r="C7" s="27" t="s">
        <v>172</v>
      </c>
      <c r="D7" s="2">
        <v>64009</v>
      </c>
      <c r="E7" s="27" t="s">
        <v>43</v>
      </c>
      <c r="F7" t="s">
        <v>72</v>
      </c>
      <c r="G7" s="2">
        <v>64009</v>
      </c>
      <c r="H7" t="s">
        <v>90</v>
      </c>
      <c r="I7" t="s">
        <v>89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64012</v>
      </c>
      <c r="B8" s="27" t="s">
        <v>138</v>
      </c>
      <c r="C8" s="27" t="s">
        <v>107</v>
      </c>
      <c r="D8" s="2">
        <v>64012</v>
      </c>
      <c r="E8" s="2" t="s">
        <v>386</v>
      </c>
      <c r="F8" s="2" t="s">
        <v>387</v>
      </c>
      <c r="G8" s="2">
        <v>64012</v>
      </c>
      <c r="H8" s="2" t="s">
        <v>510</v>
      </c>
      <c r="I8" s="2" t="s">
        <v>254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64107</v>
      </c>
      <c r="B9" s="27" t="s">
        <v>171</v>
      </c>
      <c r="C9" s="27" t="s">
        <v>511</v>
      </c>
      <c r="D9" s="2">
        <v>64107</v>
      </c>
      <c r="E9" s="27" t="s">
        <v>288</v>
      </c>
      <c r="G9" s="2">
        <v>64107</v>
      </c>
      <c r="H9" s="27" t="s">
        <v>288</v>
      </c>
      <c r="J9" s="2">
        <v>1</v>
      </c>
      <c r="K9" s="2"/>
      <c r="L9" s="2"/>
      <c r="M9" s="2">
        <v>1</v>
      </c>
      <c r="N9" s="2">
        <v>1</v>
      </c>
      <c r="O9">
        <f t="shared" si="0"/>
        <v>2</v>
      </c>
    </row>
    <row r="10" spans="1:15" x14ac:dyDescent="0.2">
      <c r="A10" s="2">
        <v>64164</v>
      </c>
      <c r="B10" s="27" t="s">
        <v>281</v>
      </c>
      <c r="C10" s="27" t="s">
        <v>107</v>
      </c>
      <c r="D10" s="2">
        <v>64164</v>
      </c>
      <c r="E10" s="2" t="s">
        <v>386</v>
      </c>
      <c r="F10" s="2" t="s">
        <v>387</v>
      </c>
      <c r="G10" s="2">
        <v>64164</v>
      </c>
      <c r="H10" s="2" t="s">
        <v>510</v>
      </c>
      <c r="I10" s="2" t="s">
        <v>254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64348</v>
      </c>
      <c r="B11" s="2" t="s">
        <v>43</v>
      </c>
      <c r="C11" t="s">
        <v>72</v>
      </c>
      <c r="D11" s="2">
        <v>64348</v>
      </c>
      <c r="E11" s="27" t="s">
        <v>288</v>
      </c>
      <c r="G11" s="2">
        <v>64348</v>
      </c>
      <c r="H11" s="27" t="s">
        <v>288</v>
      </c>
      <c r="J11" s="2">
        <v>1</v>
      </c>
      <c r="K11" s="2"/>
      <c r="L11" s="2"/>
      <c r="M11" s="2">
        <v>1</v>
      </c>
      <c r="N11" s="2">
        <v>1</v>
      </c>
      <c r="O11">
        <f t="shared" si="0"/>
        <v>2</v>
      </c>
    </row>
    <row r="12" spans="1:15" x14ac:dyDescent="0.2">
      <c r="A12" s="2">
        <v>64355</v>
      </c>
      <c r="B12" s="2" t="s">
        <v>43</v>
      </c>
      <c r="C12" t="s">
        <v>72</v>
      </c>
      <c r="D12" s="2">
        <v>64355</v>
      </c>
      <c r="E12" s="27" t="s">
        <v>288</v>
      </c>
      <c r="G12" s="2">
        <v>64355</v>
      </c>
      <c r="H12" s="27" t="s">
        <v>288</v>
      </c>
      <c r="J12" s="2">
        <v>1</v>
      </c>
      <c r="K12" s="2"/>
      <c r="L12" s="2"/>
      <c r="M12" s="2">
        <v>1</v>
      </c>
      <c r="N12" s="2">
        <v>1</v>
      </c>
      <c r="O12">
        <f t="shared" si="0"/>
        <v>2</v>
      </c>
    </row>
    <row r="13" spans="1:15" x14ac:dyDescent="0.2">
      <c r="A13" s="2">
        <v>64417</v>
      </c>
      <c r="B13" s="2" t="s">
        <v>0</v>
      </c>
      <c r="C13" s="2" t="s">
        <v>44</v>
      </c>
      <c r="D13" s="2">
        <v>64417</v>
      </c>
      <c r="E13" t="s">
        <v>444</v>
      </c>
      <c r="F13" t="s">
        <v>445</v>
      </c>
      <c r="G13" s="2">
        <v>64417</v>
      </c>
      <c r="H13" t="s">
        <v>51</v>
      </c>
      <c r="I13" t="s">
        <v>21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2">
        <v>64418</v>
      </c>
      <c r="B14" s="2" t="s">
        <v>45</v>
      </c>
      <c r="C14" s="2" t="s">
        <v>46</v>
      </c>
      <c r="D14" s="2">
        <v>64418</v>
      </c>
      <c r="E14" t="s">
        <v>159</v>
      </c>
      <c r="F14" t="s">
        <v>160</v>
      </c>
      <c r="G14" s="2">
        <v>64418</v>
      </c>
      <c r="H14" t="s">
        <v>161</v>
      </c>
      <c r="I14" t="s">
        <v>160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>
        <f t="shared" si="0"/>
        <v>0</v>
      </c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>
        <f t="shared" si="0"/>
        <v>0</v>
      </c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>
        <f t="shared" si="0"/>
        <v>0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>
        <f t="shared" si="0"/>
        <v>0</v>
      </c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>
        <f t="shared" si="0"/>
        <v>0</v>
      </c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>
        <f t="shared" si="0"/>
        <v>0</v>
      </c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>
        <f t="shared" si="0"/>
        <v>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>
        <f t="shared" si="0"/>
        <v>0</v>
      </c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>
        <f t="shared" si="0"/>
        <v>0</v>
      </c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>
        <f t="shared" si="0"/>
        <v>0</v>
      </c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>
        <f t="shared" si="0"/>
        <v>0</v>
      </c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>
        <f t="shared" si="0"/>
        <v>0</v>
      </c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>
        <f t="shared" si="0"/>
        <v>0</v>
      </c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>
        <f t="shared" si="0"/>
        <v>0</v>
      </c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>
        <f t="shared" si="0"/>
        <v>0</v>
      </c>
    </row>
    <row r="30" spans="1:15" s="27" customForma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0</v>
      </c>
    </row>
    <row r="31" spans="1: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>
        <f t="shared" si="0"/>
        <v>0</v>
      </c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>
        <f t="shared" si="0"/>
        <v>0</v>
      </c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>
        <f t="shared" si="0"/>
        <v>0</v>
      </c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>
        <f t="shared" ref="O34:O64" si="1">SUM(K34:N34)</f>
        <v>0</v>
      </c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>
        <f t="shared" si="1"/>
        <v>0</v>
      </c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>
        <f t="shared" si="1"/>
        <v>0</v>
      </c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>
        <f t="shared" si="1"/>
        <v>0</v>
      </c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>
        <f t="shared" si="1"/>
        <v>0</v>
      </c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>
        <f t="shared" si="1"/>
        <v>0</v>
      </c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>
        <f t="shared" si="1"/>
        <v>0</v>
      </c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>
        <f t="shared" si="1"/>
        <v>0</v>
      </c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>
        <f t="shared" si="1"/>
        <v>0</v>
      </c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>
        <f t="shared" si="1"/>
        <v>0</v>
      </c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>
        <f t="shared" si="1"/>
        <v>0</v>
      </c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>
        <f t="shared" si="1"/>
        <v>0</v>
      </c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>
        <f t="shared" si="1"/>
        <v>0</v>
      </c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>
        <f t="shared" si="1"/>
        <v>0</v>
      </c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>
        <f t="shared" si="1"/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>
        <f t="shared" si="1"/>
        <v>0</v>
      </c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>
        <f t="shared" si="1"/>
        <v>0</v>
      </c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>
        <f t="shared" si="1"/>
        <v>0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>
        <f t="shared" si="1"/>
        <v>0</v>
      </c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>
        <f t="shared" si="1"/>
        <v>0</v>
      </c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>
        <f t="shared" si="1"/>
        <v>0</v>
      </c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>
        <f t="shared" si="1"/>
        <v>0</v>
      </c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>
        <f t="shared" si="1"/>
        <v>0</v>
      </c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>
        <f t="shared" si="1"/>
        <v>0</v>
      </c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1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1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1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1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ref="O65:O71" si="2">SUM(K65:N65)</f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si="2"/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ref="O72:O74" si="3">SUM(K72:N72)</f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si="3"/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ref="O75" si="4">SUM(K75:N75)</f>
        <v>0</v>
      </c>
    </row>
    <row r="76" spans="1:15" x14ac:dyDescent="0.2">
      <c r="A76" s="2"/>
      <c r="B76" s="2"/>
      <c r="D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</row>
    <row r="80" spans="1:15" x14ac:dyDescent="0.2">
      <c r="A80" s="2"/>
      <c r="B80" s="2"/>
      <c r="D80" s="2"/>
      <c r="G80" s="2"/>
      <c r="H80" s="2"/>
      <c r="I80" s="2"/>
      <c r="J80">
        <f>SUM(J2:J77)</f>
        <v>13</v>
      </c>
      <c r="K80">
        <f>SUM(K2:K76)</f>
        <v>10</v>
      </c>
      <c r="L80">
        <f>SUM(L2:L76)</f>
        <v>9</v>
      </c>
      <c r="M80">
        <f>SUM(M2:M76)</f>
        <v>3</v>
      </c>
      <c r="N80">
        <f>SUM(N2:N76)</f>
        <v>4</v>
      </c>
    </row>
    <row r="81" spans="1:14" x14ac:dyDescent="0.2">
      <c r="A81" s="2"/>
      <c r="B81" s="2"/>
      <c r="D81" s="2"/>
      <c r="G81" s="2"/>
      <c r="H81" s="2"/>
      <c r="I81" s="2"/>
      <c r="L81">
        <f>SUM(K80:L80)</f>
        <v>19</v>
      </c>
      <c r="N81">
        <f>SUM(M80:N80)</f>
        <v>7</v>
      </c>
    </row>
    <row r="82" spans="1:14" x14ac:dyDescent="0.2">
      <c r="A82" s="2"/>
      <c r="B82" s="2"/>
      <c r="D82" s="2"/>
      <c r="G82" s="2"/>
      <c r="H82" s="2"/>
      <c r="I82" s="2"/>
      <c r="J82">
        <f>+J80*2</f>
        <v>26</v>
      </c>
      <c r="L82">
        <f>+L81+N81</f>
        <v>26</v>
      </c>
    </row>
    <row r="83" spans="1:14" x14ac:dyDescent="0.2">
      <c r="A83" s="2"/>
      <c r="B83" s="2"/>
      <c r="D83" s="2"/>
      <c r="G83" s="2"/>
      <c r="H83" s="2"/>
      <c r="I83" s="2"/>
    </row>
    <row r="84" spans="1:14" x14ac:dyDescent="0.2">
      <c r="A84" s="2"/>
      <c r="B84" s="2"/>
      <c r="C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1"/>
      <c r="D1" s="61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44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35">
        <v>43054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64"/>
      <c r="Q3" s="64"/>
      <c r="R3" s="64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454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58">
        <v>64348</v>
      </c>
      <c r="G5" s="58">
        <v>64355</v>
      </c>
      <c r="H5" s="43"/>
      <c r="I5" s="43"/>
      <c r="J5" s="36">
        <f t="shared" ref="J5:J40" si="0">COUNT(F5:I5)</f>
        <v>2</v>
      </c>
      <c r="K5" s="43">
        <v>64009</v>
      </c>
      <c r="M5" s="43"/>
      <c r="N5" s="43"/>
      <c r="O5" s="43">
        <f t="shared" ref="O5:O68" si="1">COUNT(K5:N5)</f>
        <v>1</v>
      </c>
      <c r="P5" s="43">
        <v>64348</v>
      </c>
      <c r="Q5" s="43">
        <v>64348</v>
      </c>
      <c r="R5" s="43">
        <v>64355</v>
      </c>
      <c r="S5" s="58">
        <v>64355</v>
      </c>
      <c r="T5" s="43"/>
      <c r="U5" s="43"/>
      <c r="V5" s="43"/>
      <c r="W5" s="43">
        <f t="shared" ref="W5" si="2">COUNT(P5:V5)</f>
        <v>4</v>
      </c>
      <c r="X5" s="44"/>
      <c r="Y5" s="45">
        <f t="shared" ref="Y5" si="3">+(J5*D5)+(O5*E5)+(W5*$AH$7)+X5</f>
        <v>183</v>
      </c>
      <c r="Z5" s="43" t="s">
        <v>131</v>
      </c>
      <c r="AA5" s="39">
        <v>43053</v>
      </c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43" t="s">
        <v>93</v>
      </c>
      <c r="B6" s="36" t="s">
        <v>155</v>
      </c>
      <c r="C6" s="36">
        <v>6</v>
      </c>
      <c r="D6" s="38">
        <v>40</v>
      </c>
      <c r="E6" s="38">
        <v>29</v>
      </c>
      <c r="F6" s="43"/>
      <c r="G6" s="43"/>
      <c r="H6" s="43"/>
      <c r="I6" s="43"/>
      <c r="J6" s="36">
        <f t="shared" si="0"/>
        <v>0</v>
      </c>
      <c r="K6" s="43"/>
      <c r="M6" s="43"/>
      <c r="N6" s="43"/>
      <c r="O6" s="43">
        <f t="shared" si="1"/>
        <v>0</v>
      </c>
      <c r="P6" s="43"/>
      <c r="Q6" s="43"/>
      <c r="R6" s="43"/>
      <c r="S6" s="43"/>
      <c r="T6" s="43"/>
      <c r="U6" s="43"/>
      <c r="V6" s="43"/>
      <c r="W6" s="43">
        <f t="shared" ref="W6:W73" si="4">COUNT(P6:V6)</f>
        <v>0</v>
      </c>
      <c r="X6" s="44"/>
      <c r="Y6" s="45">
        <f t="shared" ref="Y6:Y73" si="5">+(J6*D6)+(O6*E6)+(W6*$AH$7)+X6</f>
        <v>0</v>
      </c>
      <c r="Z6" s="43" t="s">
        <v>131</v>
      </c>
      <c r="AA6" s="39"/>
      <c r="AB6" s="44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135</v>
      </c>
      <c r="B7" s="36" t="s">
        <v>136</v>
      </c>
      <c r="C7" s="36">
        <v>6</v>
      </c>
      <c r="D7" s="38">
        <v>40</v>
      </c>
      <c r="E7" s="38">
        <v>29</v>
      </c>
      <c r="F7" s="43"/>
      <c r="G7" s="43"/>
      <c r="H7" s="43"/>
      <c r="J7" s="36">
        <f t="shared" si="0"/>
        <v>0</v>
      </c>
      <c r="K7" s="43"/>
      <c r="M7" s="43"/>
      <c r="N7" s="43"/>
      <c r="O7" s="43">
        <f t="shared" si="1"/>
        <v>0</v>
      </c>
      <c r="P7" s="43"/>
      <c r="Q7" s="43"/>
      <c r="R7" s="43"/>
      <c r="S7" s="43"/>
      <c r="T7" s="43"/>
      <c r="U7" s="43"/>
      <c r="V7" s="43"/>
      <c r="W7" s="43">
        <f t="shared" si="4"/>
        <v>0</v>
      </c>
      <c r="X7" s="44"/>
      <c r="Y7" s="45">
        <f t="shared" si="5"/>
        <v>0</v>
      </c>
      <c r="Z7" s="43" t="s">
        <v>131</v>
      </c>
      <c r="AA7" s="39"/>
      <c r="AB7" s="44"/>
      <c r="AC7" s="35"/>
      <c r="AD7" s="42"/>
      <c r="AG7" s="36" t="s">
        <v>288</v>
      </c>
      <c r="AH7" s="38">
        <v>25</v>
      </c>
      <c r="AK7" s="42"/>
    </row>
    <row r="8" spans="1:37" x14ac:dyDescent="0.2">
      <c r="A8" s="36" t="s">
        <v>428</v>
      </c>
      <c r="B8" s="36" t="s">
        <v>333</v>
      </c>
      <c r="C8" s="36">
        <v>8</v>
      </c>
      <c r="D8" s="38">
        <v>29</v>
      </c>
      <c r="E8" s="38">
        <v>25</v>
      </c>
      <c r="F8" s="43"/>
      <c r="G8" s="43"/>
      <c r="H8" s="43"/>
      <c r="J8" s="36">
        <f t="shared" si="0"/>
        <v>0</v>
      </c>
      <c r="K8" s="43"/>
      <c r="M8" s="43"/>
      <c r="N8" s="43"/>
      <c r="O8" s="43">
        <f t="shared" si="1"/>
        <v>0</v>
      </c>
      <c r="P8" s="43"/>
      <c r="Q8" s="43"/>
      <c r="R8" s="43"/>
      <c r="S8" s="43"/>
      <c r="T8" s="43"/>
      <c r="U8" s="43"/>
      <c r="V8" s="43"/>
      <c r="W8" s="43">
        <f t="shared" si="4"/>
        <v>0</v>
      </c>
      <c r="X8" s="44"/>
      <c r="Y8" s="45">
        <f t="shared" si="5"/>
        <v>0</v>
      </c>
      <c r="Z8" s="43" t="s">
        <v>131</v>
      </c>
      <c r="AA8" s="39"/>
      <c r="AB8" s="44"/>
      <c r="AD8" s="42"/>
      <c r="AH8" s="38"/>
      <c r="AK8" s="42"/>
    </row>
    <row r="9" spans="1:37" x14ac:dyDescent="0.2">
      <c r="A9" s="36" t="s">
        <v>443</v>
      </c>
      <c r="B9" s="36" t="s">
        <v>333</v>
      </c>
      <c r="C9" s="36">
        <v>8</v>
      </c>
      <c r="D9" s="38">
        <v>29</v>
      </c>
      <c r="E9" s="38">
        <v>25</v>
      </c>
      <c r="F9" s="43"/>
      <c r="G9" s="43"/>
      <c r="H9" s="43"/>
      <c r="J9" s="36">
        <f t="shared" ref="J9" si="6">COUNT(F9:I9)</f>
        <v>0</v>
      </c>
      <c r="K9" s="43"/>
      <c r="M9" s="43"/>
      <c r="N9" s="43"/>
      <c r="O9" s="43">
        <f t="shared" si="1"/>
        <v>0</v>
      </c>
      <c r="P9" s="43"/>
      <c r="Q9" s="43"/>
      <c r="R9" s="43"/>
      <c r="S9" s="43"/>
      <c r="T9" s="43"/>
      <c r="U9" s="43"/>
      <c r="V9" s="43"/>
      <c r="W9" s="43">
        <f t="shared" si="4"/>
        <v>0</v>
      </c>
      <c r="X9" s="44"/>
      <c r="Y9" s="45">
        <f t="shared" si="5"/>
        <v>0</v>
      </c>
      <c r="Z9" s="43" t="s">
        <v>131</v>
      </c>
      <c r="AA9" s="39"/>
      <c r="AB9" s="46"/>
      <c r="AD9" s="42"/>
      <c r="AH9" s="38"/>
      <c r="AK9" s="42"/>
    </row>
    <row r="10" spans="1:37" x14ac:dyDescent="0.2">
      <c r="A10" s="36" t="s">
        <v>281</v>
      </c>
      <c r="B10" s="36" t="s">
        <v>107</v>
      </c>
      <c r="C10" s="36">
        <v>8</v>
      </c>
      <c r="D10" s="38">
        <v>29</v>
      </c>
      <c r="E10" s="38">
        <v>25</v>
      </c>
      <c r="F10" s="58">
        <v>64164</v>
      </c>
      <c r="G10" s="58"/>
      <c r="H10" s="58"/>
      <c r="I10" s="43"/>
      <c r="J10" s="36">
        <f t="shared" si="0"/>
        <v>1</v>
      </c>
      <c r="K10" s="58">
        <v>64003</v>
      </c>
      <c r="M10" s="43"/>
      <c r="N10" s="43"/>
      <c r="O10" s="43">
        <f t="shared" si="1"/>
        <v>1</v>
      </c>
      <c r="P10" s="43"/>
      <c r="Q10" s="43"/>
      <c r="R10" s="43"/>
      <c r="S10" s="58"/>
      <c r="T10" s="43"/>
      <c r="U10" s="43"/>
      <c r="V10" s="43"/>
      <c r="W10" s="43">
        <f t="shared" si="4"/>
        <v>0</v>
      </c>
      <c r="X10" s="44"/>
      <c r="Y10" s="45">
        <f t="shared" si="5"/>
        <v>54</v>
      </c>
      <c r="Z10" s="43" t="s">
        <v>287</v>
      </c>
      <c r="AA10" s="39">
        <v>43053</v>
      </c>
      <c r="AB10" s="44"/>
      <c r="AD10" s="38"/>
      <c r="AG10" s="38"/>
      <c r="AH10" s="38"/>
      <c r="AK10" s="42"/>
    </row>
    <row r="11" spans="1:37" x14ac:dyDescent="0.2">
      <c r="A11" s="43" t="s">
        <v>1</v>
      </c>
      <c r="B11" s="43" t="s">
        <v>107</v>
      </c>
      <c r="C11" s="36">
        <v>7</v>
      </c>
      <c r="D11" s="38">
        <v>34</v>
      </c>
      <c r="E11" s="38">
        <v>27</v>
      </c>
      <c r="F11" s="58"/>
      <c r="G11" s="58"/>
      <c r="H11" s="58"/>
      <c r="I11" s="47"/>
      <c r="J11" s="36">
        <f t="shared" si="0"/>
        <v>0</v>
      </c>
      <c r="K11" s="58"/>
      <c r="L11" s="58"/>
      <c r="M11" s="43"/>
      <c r="N11" s="43"/>
      <c r="O11" s="43">
        <f t="shared" si="1"/>
        <v>0</v>
      </c>
      <c r="P11" s="43"/>
      <c r="Q11" s="43"/>
      <c r="R11" s="43"/>
      <c r="S11" s="58"/>
      <c r="T11" s="43"/>
      <c r="U11" s="43"/>
      <c r="V11" s="43"/>
      <c r="W11" s="43">
        <f>COUNT(P11:V11)</f>
        <v>0</v>
      </c>
      <c r="X11" s="44"/>
      <c r="Y11" s="45">
        <f t="shared" si="5"/>
        <v>0</v>
      </c>
      <c r="Z11" s="43" t="s">
        <v>131</v>
      </c>
      <c r="AA11" s="39"/>
      <c r="AB11" s="48">
        <f>SUM(Y10:Y11)</f>
        <v>54</v>
      </c>
      <c r="AD11" s="38"/>
      <c r="AK11" s="42"/>
    </row>
    <row r="12" spans="1:37" x14ac:dyDescent="0.2">
      <c r="A12" s="43" t="s">
        <v>138</v>
      </c>
      <c r="B12" s="43" t="s">
        <v>107</v>
      </c>
      <c r="C12" s="36">
        <v>8</v>
      </c>
      <c r="D12" s="38">
        <v>29</v>
      </c>
      <c r="E12" s="38">
        <v>25</v>
      </c>
      <c r="F12" s="58">
        <v>63331</v>
      </c>
      <c r="G12" s="58">
        <v>64003</v>
      </c>
      <c r="H12" s="58">
        <v>64012</v>
      </c>
      <c r="I12" s="47"/>
      <c r="J12" s="36">
        <f t="shared" si="0"/>
        <v>3</v>
      </c>
      <c r="K12" s="58">
        <v>63151</v>
      </c>
      <c r="M12" s="43"/>
      <c r="N12" s="43"/>
      <c r="O12" s="43">
        <f t="shared" si="1"/>
        <v>1</v>
      </c>
      <c r="P12" s="43"/>
      <c r="Q12" s="43"/>
      <c r="R12" s="43"/>
      <c r="S12" s="58"/>
      <c r="T12" s="58"/>
      <c r="U12" s="43"/>
      <c r="V12" s="43"/>
      <c r="W12" s="43">
        <f t="shared" si="4"/>
        <v>0</v>
      </c>
      <c r="X12" s="44"/>
      <c r="Y12" s="45">
        <f>+(J12*D12)+(O12*E12)+(W12*$AH$7)+X12</f>
        <v>112</v>
      </c>
      <c r="Z12" s="43" t="s">
        <v>131</v>
      </c>
      <c r="AA12" s="39">
        <v>43053</v>
      </c>
      <c r="AB12" s="48"/>
      <c r="AD12" s="38">
        <v>0</v>
      </c>
      <c r="AK12" s="42"/>
    </row>
    <row r="13" spans="1:37" x14ac:dyDescent="0.2">
      <c r="A13" s="43" t="s">
        <v>409</v>
      </c>
      <c r="B13" s="43" t="s">
        <v>410</v>
      </c>
      <c r="C13" s="36">
        <v>8</v>
      </c>
      <c r="D13" s="38">
        <v>29</v>
      </c>
      <c r="E13" s="38">
        <v>25</v>
      </c>
      <c r="F13" s="43"/>
      <c r="G13" s="43"/>
      <c r="H13" s="43"/>
      <c r="I13" s="47"/>
      <c r="J13" s="36">
        <f t="shared" si="0"/>
        <v>0</v>
      </c>
      <c r="K13" s="43"/>
      <c r="M13" s="43"/>
      <c r="N13" s="43"/>
      <c r="O13" s="43">
        <f t="shared" si="1"/>
        <v>0</v>
      </c>
      <c r="P13" s="43"/>
      <c r="Q13" s="43"/>
      <c r="R13" s="43"/>
      <c r="S13" s="43"/>
      <c r="T13" s="43"/>
      <c r="U13" s="43"/>
      <c r="V13" s="43"/>
      <c r="W13" s="43">
        <f t="shared" si="4"/>
        <v>0</v>
      </c>
      <c r="X13" s="44"/>
      <c r="Y13" s="45">
        <f t="shared" si="5"/>
        <v>0</v>
      </c>
      <c r="Z13" s="43" t="s">
        <v>204</v>
      </c>
      <c r="AA13" s="39"/>
      <c r="AB13" s="48"/>
      <c r="AD13" s="38"/>
      <c r="AK13" s="42"/>
    </row>
    <row r="14" spans="1:37" x14ac:dyDescent="0.2">
      <c r="A14" s="36" t="s">
        <v>367</v>
      </c>
      <c r="B14" s="36" t="s">
        <v>369</v>
      </c>
      <c r="C14" s="36">
        <v>8</v>
      </c>
      <c r="D14" s="38">
        <v>29</v>
      </c>
      <c r="E14" s="38">
        <v>25</v>
      </c>
      <c r="F14" s="43"/>
      <c r="G14" s="43"/>
      <c r="H14" s="43"/>
      <c r="I14" s="47"/>
      <c r="J14" s="36">
        <f t="shared" si="0"/>
        <v>0</v>
      </c>
      <c r="K14" s="43"/>
      <c r="L14" s="43"/>
      <c r="M14" s="43"/>
      <c r="N14" s="43"/>
      <c r="O14" s="43">
        <f t="shared" si="1"/>
        <v>0</v>
      </c>
      <c r="P14" s="43"/>
      <c r="Q14" s="43"/>
      <c r="R14" s="43"/>
      <c r="S14" s="43"/>
      <c r="T14" s="43"/>
      <c r="U14" s="43"/>
      <c r="V14" s="43"/>
      <c r="W14" s="43">
        <f t="shared" si="4"/>
        <v>0</v>
      </c>
      <c r="X14" s="44"/>
      <c r="Y14" s="45">
        <f>+(J14*D14)+(O14*E14)+(W14*'11 12 17 payroll'!$AH$7)+X14</f>
        <v>0</v>
      </c>
      <c r="Z14" s="43" t="s">
        <v>131</v>
      </c>
      <c r="AA14" s="39"/>
      <c r="AB14" s="48"/>
      <c r="AD14" s="38"/>
      <c r="AK14" s="42"/>
    </row>
    <row r="15" spans="1:37" x14ac:dyDescent="0.2">
      <c r="A15" s="43" t="s">
        <v>31</v>
      </c>
      <c r="B15" s="43" t="s">
        <v>32</v>
      </c>
      <c r="C15" s="36">
        <v>4</v>
      </c>
      <c r="D15" s="49">
        <v>55</v>
      </c>
      <c r="E15" s="49">
        <v>35</v>
      </c>
      <c r="F15" s="43"/>
      <c r="G15" s="43"/>
      <c r="H15" s="43"/>
      <c r="I15" s="43"/>
      <c r="J15" s="36">
        <f t="shared" si="0"/>
        <v>0</v>
      </c>
      <c r="K15" s="43"/>
      <c r="M15" s="43"/>
      <c r="N15" s="43"/>
      <c r="O15" s="43">
        <f t="shared" si="1"/>
        <v>0</v>
      </c>
      <c r="P15" s="43"/>
      <c r="Q15" s="43"/>
      <c r="R15" s="43"/>
      <c r="S15" s="43"/>
      <c r="T15" s="43"/>
      <c r="U15" s="43"/>
      <c r="V15" s="43"/>
      <c r="W15" s="43">
        <f t="shared" si="4"/>
        <v>0</v>
      </c>
      <c r="X15" s="44"/>
      <c r="Y15" s="45">
        <f t="shared" si="5"/>
        <v>0</v>
      </c>
      <c r="Z15" s="43" t="s">
        <v>131</v>
      </c>
      <c r="AA15" s="46"/>
      <c r="AB15" s="44"/>
      <c r="AD15" s="38"/>
      <c r="AK15" s="42"/>
    </row>
    <row r="16" spans="1:37" x14ac:dyDescent="0.2">
      <c r="A16" s="43" t="s">
        <v>284</v>
      </c>
      <c r="B16" s="43" t="s">
        <v>429</v>
      </c>
      <c r="C16" s="36">
        <v>7</v>
      </c>
      <c r="D16" s="49">
        <v>34</v>
      </c>
      <c r="E16" s="49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4"/>
        <v>0</v>
      </c>
      <c r="X16" s="44"/>
      <c r="Y16" s="45">
        <f t="shared" si="5"/>
        <v>0</v>
      </c>
      <c r="Z16" s="43" t="s">
        <v>131</v>
      </c>
      <c r="AA16" s="46"/>
      <c r="AB16" s="44"/>
      <c r="AD16" s="38"/>
      <c r="AK16" s="42"/>
    </row>
    <row r="17" spans="1:37" x14ac:dyDescent="0.2">
      <c r="A17" s="43" t="s">
        <v>348</v>
      </c>
      <c r="B17" s="43" t="s">
        <v>349</v>
      </c>
      <c r="C17" s="36">
        <v>8</v>
      </c>
      <c r="D17" s="38">
        <v>29</v>
      </c>
      <c r="E17" s="38">
        <v>25</v>
      </c>
      <c r="F17" s="43"/>
      <c r="G17" s="43"/>
      <c r="H17" s="43"/>
      <c r="I17" s="43"/>
      <c r="J17" s="36">
        <f t="shared" si="0"/>
        <v>0</v>
      </c>
      <c r="K17" s="43"/>
      <c r="M17" s="43"/>
      <c r="N17" s="43"/>
      <c r="O17" s="43">
        <f t="shared" si="1"/>
        <v>0</v>
      </c>
      <c r="P17" s="43"/>
      <c r="Q17" s="43"/>
      <c r="R17" s="43"/>
      <c r="S17" s="43"/>
      <c r="T17" s="43"/>
      <c r="U17" s="43"/>
      <c r="V17" s="43"/>
      <c r="W17" s="43">
        <f t="shared" si="4"/>
        <v>0</v>
      </c>
      <c r="X17" s="44"/>
      <c r="Y17" s="45">
        <f t="shared" si="5"/>
        <v>0</v>
      </c>
      <c r="Z17" s="43" t="s">
        <v>204</v>
      </c>
      <c r="AA17" s="39"/>
      <c r="AB17" s="46"/>
      <c r="AC17" s="35"/>
      <c r="AD17" s="38"/>
      <c r="AE17" s="44"/>
      <c r="AK17" s="42"/>
    </row>
    <row r="18" spans="1:37" x14ac:dyDescent="0.2">
      <c r="A18" s="43" t="s">
        <v>86</v>
      </c>
      <c r="B18" s="43" t="s">
        <v>349</v>
      </c>
      <c r="C18" s="36">
        <v>7</v>
      </c>
      <c r="D18" s="38">
        <v>34</v>
      </c>
      <c r="E18" s="38">
        <v>27</v>
      </c>
      <c r="F18" s="43"/>
      <c r="G18" s="43"/>
      <c r="H18" s="43"/>
      <c r="I18" s="43"/>
      <c r="J18" s="36">
        <f t="shared" si="0"/>
        <v>0</v>
      </c>
      <c r="K18" s="43"/>
      <c r="M18" s="43"/>
      <c r="N18" s="43"/>
      <c r="O18" s="43">
        <f t="shared" si="1"/>
        <v>0</v>
      </c>
      <c r="P18" s="43"/>
      <c r="Q18" s="43"/>
      <c r="R18" s="43"/>
      <c r="S18" s="43"/>
      <c r="T18" s="43"/>
      <c r="U18" s="43"/>
      <c r="V18" s="43"/>
      <c r="W18" s="43">
        <f t="shared" si="4"/>
        <v>0</v>
      </c>
      <c r="X18" s="44"/>
      <c r="Y18" s="45">
        <f t="shared" si="5"/>
        <v>0</v>
      </c>
      <c r="Z18" s="43" t="s">
        <v>131</v>
      </c>
      <c r="AA18" s="39"/>
      <c r="AD18" s="38"/>
      <c r="AE18" s="44"/>
      <c r="AK18" s="42"/>
    </row>
    <row r="19" spans="1:37" x14ac:dyDescent="0.2">
      <c r="A19" s="43" t="s">
        <v>350</v>
      </c>
      <c r="B19" s="43" t="s">
        <v>349</v>
      </c>
      <c r="C19" s="36">
        <v>8</v>
      </c>
      <c r="D19" s="38">
        <v>29</v>
      </c>
      <c r="E19" s="38">
        <v>25</v>
      </c>
      <c r="F19" s="43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4"/>
        <v>0</v>
      </c>
      <c r="X19" s="44"/>
      <c r="Y19" s="45">
        <f t="shared" si="5"/>
        <v>0</v>
      </c>
      <c r="Z19" s="43" t="s">
        <v>131</v>
      </c>
      <c r="AA19" s="39"/>
      <c r="AD19" s="38"/>
      <c r="AE19" s="44"/>
      <c r="AK19" s="42"/>
    </row>
    <row r="20" spans="1:37" x14ac:dyDescent="0.2">
      <c r="A20" s="43" t="s">
        <v>144</v>
      </c>
      <c r="B20" s="43" t="s">
        <v>145</v>
      </c>
      <c r="C20" s="36">
        <v>7</v>
      </c>
      <c r="D20" s="38">
        <v>34</v>
      </c>
      <c r="E20" s="38">
        <v>27</v>
      </c>
      <c r="F20" s="43"/>
      <c r="G20" s="43"/>
      <c r="H20" s="43"/>
      <c r="I20" s="43"/>
      <c r="J20" s="36">
        <f t="shared" si="0"/>
        <v>0</v>
      </c>
      <c r="K20" s="43"/>
      <c r="M20" s="43"/>
      <c r="N20" s="43"/>
      <c r="O20" s="43">
        <f t="shared" si="1"/>
        <v>0</v>
      </c>
      <c r="P20" s="43"/>
      <c r="Q20" s="43"/>
      <c r="R20" s="43"/>
      <c r="S20" s="43"/>
      <c r="T20" s="43"/>
      <c r="U20" s="43"/>
      <c r="V20" s="43"/>
      <c r="W20" s="43">
        <f t="shared" si="4"/>
        <v>0</v>
      </c>
      <c r="X20" s="44"/>
      <c r="Y20" s="45">
        <f t="shared" si="5"/>
        <v>0</v>
      </c>
      <c r="Z20" s="43" t="s">
        <v>131</v>
      </c>
      <c r="AA20" s="39"/>
      <c r="AD20" s="38"/>
      <c r="AE20" s="44"/>
      <c r="AK20" s="42"/>
    </row>
    <row r="21" spans="1:37" x14ac:dyDescent="0.2">
      <c r="A21" s="43" t="s">
        <v>140</v>
      </c>
      <c r="B21" s="43" t="s">
        <v>141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4"/>
        <v>0</v>
      </c>
      <c r="X21" s="44"/>
      <c r="Y21" s="45">
        <f t="shared" si="5"/>
        <v>0</v>
      </c>
      <c r="Z21" s="43" t="s">
        <v>131</v>
      </c>
      <c r="AA21" s="39"/>
      <c r="AD21" s="38"/>
      <c r="AE21" s="44"/>
      <c r="AK21" s="42"/>
    </row>
    <row r="22" spans="1:37" x14ac:dyDescent="0.2">
      <c r="A22" s="43" t="s">
        <v>375</v>
      </c>
      <c r="B22" s="43" t="s">
        <v>376</v>
      </c>
      <c r="C22" s="36">
        <v>7</v>
      </c>
      <c r="D22" s="38">
        <v>34</v>
      </c>
      <c r="E22" s="38">
        <v>27</v>
      </c>
      <c r="F22" s="43"/>
      <c r="G22" s="43"/>
      <c r="H22" s="43"/>
      <c r="I22" s="43"/>
      <c r="J22" s="36">
        <f t="shared" si="0"/>
        <v>0</v>
      </c>
      <c r="K22" s="43"/>
      <c r="M22" s="43"/>
      <c r="N22" s="43"/>
      <c r="O22" s="43">
        <f t="shared" si="1"/>
        <v>0</v>
      </c>
      <c r="P22" s="43"/>
      <c r="Q22" s="43"/>
      <c r="R22" s="43"/>
      <c r="S22" s="43"/>
      <c r="T22" s="43"/>
      <c r="U22" s="43"/>
      <c r="V22" s="43"/>
      <c r="W22" s="43">
        <f t="shared" si="4"/>
        <v>0</v>
      </c>
      <c r="X22" s="44"/>
      <c r="Y22" s="45">
        <f t="shared" si="5"/>
        <v>0</v>
      </c>
      <c r="Z22" s="43" t="s">
        <v>131</v>
      </c>
      <c r="AA22" s="39"/>
      <c r="AD22" s="38"/>
      <c r="AE22" s="44"/>
      <c r="AK22" s="42"/>
    </row>
    <row r="23" spans="1:37" x14ac:dyDescent="0.2">
      <c r="A23" s="43" t="s">
        <v>217</v>
      </c>
      <c r="B23" s="43" t="s">
        <v>218</v>
      </c>
      <c r="C23" s="36">
        <v>8</v>
      </c>
      <c r="D23" s="38">
        <v>29</v>
      </c>
      <c r="E23" s="38">
        <v>25</v>
      </c>
      <c r="F23" s="58"/>
      <c r="G23" s="58"/>
      <c r="H23" s="58"/>
      <c r="I23" s="43"/>
      <c r="J23" s="36">
        <f t="shared" si="0"/>
        <v>0</v>
      </c>
      <c r="K23" s="58"/>
      <c r="M23" s="43"/>
      <c r="N23" s="58"/>
      <c r="O23" s="43">
        <f t="shared" si="1"/>
        <v>0</v>
      </c>
      <c r="P23" s="43"/>
      <c r="Q23" s="43"/>
      <c r="R23" s="43"/>
      <c r="S23" s="58"/>
      <c r="T23" s="58"/>
      <c r="U23" s="58"/>
      <c r="V23" s="43"/>
      <c r="W23" s="43">
        <f t="shared" si="4"/>
        <v>0</v>
      </c>
      <c r="X23" s="44"/>
      <c r="Y23" s="45">
        <f t="shared" si="5"/>
        <v>0</v>
      </c>
      <c r="Z23" s="43" t="s">
        <v>131</v>
      </c>
      <c r="AA23" s="39"/>
      <c r="AB23" s="44"/>
      <c r="AD23" s="38"/>
      <c r="AE23" s="49"/>
      <c r="AK23" s="42"/>
    </row>
    <row r="24" spans="1:37" x14ac:dyDescent="0.2">
      <c r="A24" s="43" t="s">
        <v>255</v>
      </c>
      <c r="B24" s="43" t="s">
        <v>218</v>
      </c>
      <c r="C24" s="36">
        <v>8</v>
      </c>
      <c r="D24" s="38">
        <v>29</v>
      </c>
      <c r="E24" s="38">
        <v>25</v>
      </c>
      <c r="F24" s="43"/>
      <c r="G24" s="43"/>
      <c r="H24" s="43"/>
      <c r="I24" s="43"/>
      <c r="J24" s="36">
        <f t="shared" si="0"/>
        <v>0</v>
      </c>
      <c r="K24" s="43"/>
      <c r="M24" s="43"/>
      <c r="N24" s="58"/>
      <c r="O24" s="43">
        <f t="shared" si="1"/>
        <v>0</v>
      </c>
      <c r="P24" s="43"/>
      <c r="Q24" s="43"/>
      <c r="R24" s="43"/>
      <c r="S24" s="43"/>
      <c r="T24" s="43"/>
      <c r="U24" s="43"/>
      <c r="V24" s="43"/>
      <c r="W24" s="43">
        <f t="shared" si="4"/>
        <v>0</v>
      </c>
      <c r="X24" s="44"/>
      <c r="Y24" s="45">
        <f t="shared" si="5"/>
        <v>0</v>
      </c>
      <c r="Z24" s="43" t="s">
        <v>402</v>
      </c>
      <c r="AA24" s="39"/>
      <c r="AB24" s="44">
        <f>+Y23+Y24</f>
        <v>0</v>
      </c>
      <c r="AD24" s="38"/>
      <c r="AE24" s="49"/>
      <c r="AK24" s="42"/>
    </row>
    <row r="25" spans="1:37" x14ac:dyDescent="0.2">
      <c r="A25" s="43" t="s">
        <v>312</v>
      </c>
      <c r="B25" s="43" t="s">
        <v>313</v>
      </c>
      <c r="C25" s="36">
        <v>8</v>
      </c>
      <c r="D25" s="38">
        <v>29</v>
      </c>
      <c r="E25" s="38">
        <v>25</v>
      </c>
      <c r="F25" s="58"/>
      <c r="G25" s="43"/>
      <c r="H25" s="43"/>
      <c r="I25" s="43"/>
      <c r="J25" s="36">
        <f t="shared" si="0"/>
        <v>0</v>
      </c>
      <c r="K25" s="43"/>
      <c r="M25" s="43"/>
      <c r="N25" s="43"/>
      <c r="O25" s="43">
        <f t="shared" si="1"/>
        <v>0</v>
      </c>
      <c r="P25" s="43"/>
      <c r="Q25" s="43"/>
      <c r="R25" s="43"/>
      <c r="S25" s="43"/>
      <c r="T25" s="43"/>
      <c r="U25" s="43"/>
      <c r="V25" s="43"/>
      <c r="W25" s="43">
        <f t="shared" si="4"/>
        <v>0</v>
      </c>
      <c r="X25" s="44"/>
      <c r="Y25" s="45">
        <f t="shared" si="5"/>
        <v>0</v>
      </c>
      <c r="Z25" s="43" t="s">
        <v>131</v>
      </c>
      <c r="AA25" s="39"/>
      <c r="AB25" s="44"/>
      <c r="AC25" s="35"/>
      <c r="AD25" s="38"/>
      <c r="AK25" s="42"/>
    </row>
    <row r="26" spans="1:37" x14ac:dyDescent="0.2">
      <c r="A26" s="43" t="s">
        <v>284</v>
      </c>
      <c r="B26" s="43" t="s">
        <v>447</v>
      </c>
      <c r="C26" s="36">
        <v>8</v>
      </c>
      <c r="D26" s="38">
        <v>28</v>
      </c>
      <c r="E26" s="38">
        <v>25</v>
      </c>
      <c r="F26" s="43"/>
      <c r="G26" s="43"/>
      <c r="H26" s="43"/>
      <c r="I26" s="43"/>
      <c r="J26" s="36">
        <f t="shared" ref="J26" si="7">COUNT(F26:I26)</f>
        <v>0</v>
      </c>
      <c r="K26" s="58"/>
      <c r="M26" s="43"/>
      <c r="N26" s="58"/>
      <c r="O26" s="43">
        <f t="shared" si="1"/>
        <v>0</v>
      </c>
      <c r="P26" s="43"/>
      <c r="Q26" s="43"/>
      <c r="R26" s="43"/>
      <c r="S26" s="43"/>
      <c r="T26" s="43"/>
      <c r="U26" s="43"/>
      <c r="V26" s="43"/>
      <c r="W26" s="43">
        <f t="shared" si="4"/>
        <v>0</v>
      </c>
      <c r="X26" s="44"/>
      <c r="Y26" s="45">
        <f t="shared" si="5"/>
        <v>0</v>
      </c>
      <c r="Z26" s="43" t="s">
        <v>131</v>
      </c>
      <c r="AA26" s="39"/>
      <c r="AB26" s="44"/>
      <c r="AC26" s="35"/>
      <c r="AD26" s="38"/>
      <c r="AK26" s="42"/>
    </row>
    <row r="27" spans="1:37" x14ac:dyDescent="0.2">
      <c r="A27" s="43" t="s">
        <v>223</v>
      </c>
      <c r="B27" s="43" t="s">
        <v>383</v>
      </c>
      <c r="C27" s="36">
        <v>8</v>
      </c>
      <c r="D27" s="38">
        <v>29</v>
      </c>
      <c r="E27" s="38">
        <v>25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4"/>
        <v>0</v>
      </c>
      <c r="X27" s="44"/>
      <c r="Y27" s="45">
        <f t="shared" si="5"/>
        <v>0</v>
      </c>
      <c r="Z27" s="43" t="s">
        <v>131</v>
      </c>
      <c r="AA27" s="39"/>
      <c r="AB27" s="44"/>
      <c r="AC27" s="35"/>
      <c r="AD27" s="38"/>
      <c r="AK27" s="42"/>
    </row>
    <row r="28" spans="1:37" x14ac:dyDescent="0.2">
      <c r="A28" s="43" t="s">
        <v>306</v>
      </c>
      <c r="B28" s="43" t="s">
        <v>307</v>
      </c>
      <c r="C28" s="36">
        <v>8</v>
      </c>
      <c r="D28" s="38">
        <v>29</v>
      </c>
      <c r="E28" s="38">
        <v>25</v>
      </c>
      <c r="F28" s="43"/>
      <c r="G28" s="43"/>
      <c r="H28" s="43"/>
      <c r="I28" s="43"/>
      <c r="J28" s="36">
        <f t="shared" si="0"/>
        <v>0</v>
      </c>
      <c r="K28" s="43"/>
      <c r="M28" s="43"/>
      <c r="N28" s="43"/>
      <c r="O28" s="43">
        <f t="shared" si="1"/>
        <v>0</v>
      </c>
      <c r="P28" s="43"/>
      <c r="Q28" s="43"/>
      <c r="R28" s="43"/>
      <c r="S28" s="43"/>
      <c r="T28" s="43"/>
      <c r="U28" s="43"/>
      <c r="V28" s="43"/>
      <c r="W28" s="43">
        <f t="shared" si="4"/>
        <v>0</v>
      </c>
      <c r="X28" s="44"/>
      <c r="Y28" s="45">
        <f t="shared" si="5"/>
        <v>0</v>
      </c>
      <c r="Z28" s="43" t="s">
        <v>131</v>
      </c>
      <c r="AA28" s="39"/>
      <c r="AB28" s="44"/>
      <c r="AD28" s="38"/>
      <c r="AK28" s="42"/>
    </row>
    <row r="29" spans="1:37" x14ac:dyDescent="0.2">
      <c r="A29" s="43" t="s">
        <v>342</v>
      </c>
      <c r="B29" s="43" t="s">
        <v>343</v>
      </c>
      <c r="C29" s="36">
        <v>6</v>
      </c>
      <c r="D29" s="38">
        <v>40</v>
      </c>
      <c r="E29" s="38">
        <v>29</v>
      </c>
      <c r="F29" s="43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4"/>
        <v>0</v>
      </c>
      <c r="X29" s="44"/>
      <c r="Y29" s="45">
        <f t="shared" si="5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268</v>
      </c>
      <c r="B30" s="43" t="s">
        <v>269</v>
      </c>
      <c r="C30" s="36">
        <v>8</v>
      </c>
      <c r="D30" s="38">
        <v>29</v>
      </c>
      <c r="E30" s="38">
        <v>25</v>
      </c>
      <c r="F30" s="43"/>
      <c r="G30" s="43"/>
      <c r="H30" s="43"/>
      <c r="I30" s="43"/>
      <c r="J30" s="36">
        <f t="shared" si="0"/>
        <v>0</v>
      </c>
      <c r="K30" s="43"/>
      <c r="M30" s="43"/>
      <c r="N30" s="43"/>
      <c r="O30" s="43">
        <f t="shared" si="1"/>
        <v>0</v>
      </c>
      <c r="P30" s="43"/>
      <c r="Q30" s="43"/>
      <c r="R30" s="43"/>
      <c r="S30" s="43"/>
      <c r="T30" s="43"/>
      <c r="U30" s="43"/>
      <c r="V30" s="43"/>
      <c r="W30" s="43">
        <f t="shared" si="4"/>
        <v>0</v>
      </c>
      <c r="X30" s="44"/>
      <c r="Y30" s="45">
        <f t="shared" si="5"/>
        <v>0</v>
      </c>
      <c r="Z30" s="43" t="s">
        <v>131</v>
      </c>
      <c r="AA30" s="46"/>
      <c r="AB30" s="44"/>
      <c r="AC30" s="35"/>
      <c r="AD30" s="38"/>
      <c r="AK30" s="42"/>
    </row>
    <row r="31" spans="1:37" x14ac:dyDescent="0.2">
      <c r="A31" s="43" t="s">
        <v>38</v>
      </c>
      <c r="B31" s="43" t="s">
        <v>39</v>
      </c>
      <c r="C31" s="36">
        <v>8</v>
      </c>
      <c r="D31" s="38">
        <v>29</v>
      </c>
      <c r="E31" s="38">
        <v>25</v>
      </c>
      <c r="F31" s="43"/>
      <c r="G31" s="43"/>
      <c r="H31" s="43"/>
      <c r="I31" s="43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4"/>
        <v>0</v>
      </c>
      <c r="X31" s="44"/>
      <c r="Y31" s="45">
        <f t="shared" si="5"/>
        <v>0</v>
      </c>
      <c r="Z31" s="43" t="s">
        <v>131</v>
      </c>
      <c r="AA31" s="39"/>
      <c r="AB31" s="44"/>
      <c r="AD31" s="38"/>
      <c r="AI31" s="43"/>
      <c r="AK31" s="42"/>
    </row>
    <row r="32" spans="1:37" x14ac:dyDescent="0.2">
      <c r="A32" s="43" t="s">
        <v>65</v>
      </c>
      <c r="B32" s="43" t="s">
        <v>66</v>
      </c>
      <c r="C32" s="36">
        <v>7</v>
      </c>
      <c r="D32" s="38">
        <v>34</v>
      </c>
      <c r="E32" s="38">
        <v>27</v>
      </c>
      <c r="F32" s="58"/>
      <c r="G32" s="43"/>
      <c r="H32" s="43"/>
      <c r="I32" s="43"/>
      <c r="J32" s="36">
        <f t="shared" si="0"/>
        <v>0</v>
      </c>
      <c r="K32" s="43"/>
      <c r="M32" s="43"/>
      <c r="N32" s="43"/>
      <c r="O32" s="43">
        <f t="shared" si="1"/>
        <v>0</v>
      </c>
      <c r="P32" s="43"/>
      <c r="Q32" s="43"/>
      <c r="R32" s="43"/>
      <c r="S32" s="43"/>
      <c r="T32" s="43"/>
      <c r="U32" s="43"/>
      <c r="V32" s="43"/>
      <c r="W32" s="43">
        <f t="shared" si="4"/>
        <v>0</v>
      </c>
      <c r="X32" s="44"/>
      <c r="Y32" s="45">
        <f t="shared" si="5"/>
        <v>0</v>
      </c>
      <c r="Z32" s="43" t="s">
        <v>131</v>
      </c>
      <c r="AA32" s="39"/>
      <c r="AB32" s="46"/>
      <c r="AD32" s="38"/>
      <c r="AF32" s="43"/>
      <c r="AK32" s="42"/>
    </row>
    <row r="33" spans="1:37" x14ac:dyDescent="0.2">
      <c r="A33" s="43" t="s">
        <v>18</v>
      </c>
      <c r="B33" s="43" t="s">
        <v>52</v>
      </c>
      <c r="C33" s="36">
        <v>7</v>
      </c>
      <c r="D33" s="38">
        <v>34</v>
      </c>
      <c r="E33" s="38">
        <v>27</v>
      </c>
      <c r="F33" s="43"/>
      <c r="G33" s="43"/>
      <c r="H33" s="43"/>
      <c r="I33" s="43"/>
      <c r="J33" s="36">
        <f t="shared" si="0"/>
        <v>0</v>
      </c>
      <c r="K33" s="43"/>
      <c r="M33" s="43"/>
      <c r="N33" s="43"/>
      <c r="O33" s="43">
        <f t="shared" si="1"/>
        <v>0</v>
      </c>
      <c r="P33" s="43"/>
      <c r="Q33" s="43"/>
      <c r="R33" s="43"/>
      <c r="S33" s="43"/>
      <c r="T33" s="43"/>
      <c r="U33" s="43"/>
      <c r="V33" s="43"/>
      <c r="W33" s="43">
        <f t="shared" si="4"/>
        <v>0</v>
      </c>
      <c r="X33" s="44"/>
      <c r="Y33" s="45">
        <f t="shared" si="5"/>
        <v>0</v>
      </c>
      <c r="Z33" s="43" t="s">
        <v>131</v>
      </c>
      <c r="AA33" s="39"/>
      <c r="AB33" s="46"/>
      <c r="AD33" s="38"/>
      <c r="AF33" s="43"/>
      <c r="AK33" s="42"/>
    </row>
    <row r="34" spans="1:37" x14ac:dyDescent="0.2">
      <c r="A34" s="43" t="s">
        <v>57</v>
      </c>
      <c r="B34" s="43" t="s">
        <v>97</v>
      </c>
      <c r="C34" s="36">
        <v>6</v>
      </c>
      <c r="D34" s="38">
        <v>40</v>
      </c>
      <c r="E34" s="38">
        <v>29</v>
      </c>
      <c r="F34" s="58"/>
      <c r="G34" s="58"/>
      <c r="H34" s="43"/>
      <c r="I34" s="43"/>
      <c r="J34" s="36">
        <f t="shared" si="0"/>
        <v>0</v>
      </c>
      <c r="K34" s="43"/>
      <c r="M34" s="43"/>
      <c r="N34" s="43"/>
      <c r="O34" s="43">
        <f t="shared" si="1"/>
        <v>0</v>
      </c>
      <c r="P34" s="43"/>
      <c r="Q34" s="43"/>
      <c r="R34" s="43"/>
      <c r="S34" s="43"/>
      <c r="T34" s="43"/>
      <c r="U34" s="43"/>
      <c r="V34" s="43"/>
      <c r="W34" s="43">
        <f t="shared" si="4"/>
        <v>0</v>
      </c>
      <c r="X34" s="44"/>
      <c r="Y34" s="45">
        <f t="shared" si="5"/>
        <v>0</v>
      </c>
      <c r="Z34" s="43" t="s">
        <v>131</v>
      </c>
      <c r="AA34" s="39"/>
      <c r="AB34" s="44"/>
      <c r="AD34" s="38"/>
      <c r="AF34" s="43"/>
      <c r="AK34" s="42"/>
    </row>
    <row r="35" spans="1:37" x14ac:dyDescent="0.2">
      <c r="A35" s="43" t="s">
        <v>54</v>
      </c>
      <c r="B35" s="43" t="s">
        <v>422</v>
      </c>
      <c r="C35" s="36">
        <v>8</v>
      </c>
      <c r="D35" s="38">
        <v>29</v>
      </c>
      <c r="E35" s="38">
        <v>25</v>
      </c>
      <c r="F35" s="58"/>
      <c r="G35" s="43"/>
      <c r="H35" s="43"/>
      <c r="I35" s="43"/>
      <c r="J35" s="36">
        <f t="shared" si="0"/>
        <v>0</v>
      </c>
      <c r="K35" s="43"/>
      <c r="M35" s="43"/>
      <c r="N35" s="43"/>
      <c r="O35" s="43">
        <f t="shared" si="1"/>
        <v>0</v>
      </c>
      <c r="P35" s="43"/>
      <c r="Q35" s="43"/>
      <c r="R35" s="43"/>
      <c r="S35" s="43"/>
      <c r="T35" s="43"/>
      <c r="U35" s="43"/>
      <c r="V35" s="43"/>
      <c r="W35" s="43">
        <f t="shared" si="4"/>
        <v>0</v>
      </c>
      <c r="X35" s="44"/>
      <c r="Y35" s="45">
        <f t="shared" si="5"/>
        <v>0</v>
      </c>
      <c r="Z35" s="43" t="s">
        <v>131</v>
      </c>
      <c r="AA35" s="39"/>
      <c r="AB35" s="44"/>
      <c r="AD35" s="38"/>
      <c r="AF35" s="43"/>
      <c r="AK35" s="42"/>
    </row>
    <row r="36" spans="1:37" x14ac:dyDescent="0.2">
      <c r="A36" s="43" t="s">
        <v>5</v>
      </c>
      <c r="B36" s="43" t="s">
        <v>6</v>
      </c>
      <c r="C36" s="36">
        <v>6</v>
      </c>
      <c r="D36" s="38">
        <v>40</v>
      </c>
      <c r="E36" s="38">
        <v>29</v>
      </c>
      <c r="F36" s="58"/>
      <c r="G36" s="43"/>
      <c r="H36" s="43"/>
      <c r="I36" s="43"/>
      <c r="J36" s="36">
        <f t="shared" si="0"/>
        <v>0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4"/>
        <v>0</v>
      </c>
      <c r="X36" s="44"/>
      <c r="Y36" s="45">
        <f t="shared" si="5"/>
        <v>0</v>
      </c>
      <c r="Z36" s="43" t="s">
        <v>131</v>
      </c>
      <c r="AA36" s="39"/>
      <c r="AB36" s="44"/>
      <c r="AD36" s="38"/>
      <c r="AF36" s="43"/>
      <c r="AK36" s="42"/>
    </row>
    <row r="37" spans="1:37" x14ac:dyDescent="0.2">
      <c r="A37" s="43" t="s">
        <v>193</v>
      </c>
      <c r="B37" s="43" t="s">
        <v>194</v>
      </c>
      <c r="C37" s="36">
        <v>8</v>
      </c>
      <c r="D37" s="38">
        <v>29</v>
      </c>
      <c r="E37" s="38">
        <v>25</v>
      </c>
      <c r="F37" s="43"/>
      <c r="G37" s="43"/>
      <c r="H37" s="43"/>
      <c r="I37" s="43"/>
      <c r="J37" s="36">
        <f t="shared" si="0"/>
        <v>0</v>
      </c>
      <c r="K37" s="43"/>
      <c r="M37" s="43"/>
      <c r="N37" s="43"/>
      <c r="O37" s="43">
        <f t="shared" si="1"/>
        <v>0</v>
      </c>
      <c r="P37" s="43"/>
      <c r="Q37" s="43"/>
      <c r="R37" s="43"/>
      <c r="S37" s="43"/>
      <c r="T37" s="43"/>
      <c r="U37" s="43"/>
      <c r="V37" s="43"/>
      <c r="W37" s="43">
        <f t="shared" si="4"/>
        <v>0</v>
      </c>
      <c r="X37" s="44"/>
      <c r="Y37" s="45">
        <f t="shared" si="5"/>
        <v>0</v>
      </c>
      <c r="Z37" s="50" t="s">
        <v>204</v>
      </c>
      <c r="AA37" s="44"/>
      <c r="AB37" s="44"/>
      <c r="AD37" s="38">
        <f>+Y37</f>
        <v>0</v>
      </c>
      <c r="AF37" s="43"/>
      <c r="AK37" s="42"/>
    </row>
    <row r="38" spans="1:37" x14ac:dyDescent="0.2">
      <c r="A38" s="43" t="s">
        <v>367</v>
      </c>
      <c r="B38" s="43" t="s">
        <v>368</v>
      </c>
      <c r="C38" s="36">
        <v>7</v>
      </c>
      <c r="D38" s="38">
        <v>34</v>
      </c>
      <c r="E38" s="38">
        <v>27</v>
      </c>
      <c r="F38" s="58"/>
      <c r="G38" s="58"/>
      <c r="H38" s="58"/>
      <c r="I38" s="58"/>
      <c r="J38" s="36">
        <f t="shared" si="0"/>
        <v>0</v>
      </c>
      <c r="K38" s="43"/>
      <c r="L38" s="43"/>
      <c r="M38" s="43"/>
      <c r="N38" s="43"/>
      <c r="O38" s="43">
        <f t="shared" si="1"/>
        <v>0</v>
      </c>
      <c r="P38" s="43"/>
      <c r="Q38" s="43"/>
      <c r="R38" s="43"/>
      <c r="S38" s="43"/>
      <c r="T38" s="43"/>
      <c r="U38" s="43"/>
      <c r="V38" s="43"/>
      <c r="W38" s="43">
        <f t="shared" si="4"/>
        <v>0</v>
      </c>
      <c r="X38" s="44"/>
      <c r="Y38" s="45">
        <f>+(J38*D38)+(O38*E38)+(W38*'11 12 17 payroll'!$AH$7)+X38</f>
        <v>0</v>
      </c>
      <c r="Z38" s="50" t="s">
        <v>131</v>
      </c>
      <c r="AA38" s="46"/>
      <c r="AB38" s="44">
        <f>+Y38+Y101</f>
        <v>0</v>
      </c>
      <c r="AD38" s="38"/>
      <c r="AK38" s="42"/>
    </row>
    <row r="39" spans="1:37" x14ac:dyDescent="0.2">
      <c r="A39" s="43" t="s">
        <v>43</v>
      </c>
      <c r="B39" s="43" t="s">
        <v>291</v>
      </c>
      <c r="C39" s="36">
        <v>8</v>
      </c>
      <c r="D39" s="38">
        <v>29</v>
      </c>
      <c r="E39" s="38">
        <v>25</v>
      </c>
      <c r="F39" s="58"/>
      <c r="G39" s="58"/>
      <c r="H39" s="58"/>
      <c r="I39" s="43"/>
      <c r="J39" s="36">
        <f t="shared" si="0"/>
        <v>0</v>
      </c>
      <c r="K39" s="43">
        <v>63151</v>
      </c>
      <c r="L39" s="36">
        <v>63331</v>
      </c>
      <c r="M39" s="43"/>
      <c r="N39" s="58"/>
      <c r="O39" s="43">
        <f t="shared" si="1"/>
        <v>2</v>
      </c>
      <c r="P39" s="43"/>
      <c r="Q39" s="43"/>
      <c r="R39" s="43"/>
      <c r="S39" s="43"/>
      <c r="T39" s="43"/>
      <c r="U39" s="43"/>
      <c r="V39" s="43"/>
      <c r="W39" s="43">
        <f t="shared" si="4"/>
        <v>0</v>
      </c>
      <c r="X39" s="44"/>
      <c r="Y39" s="45">
        <f t="shared" si="5"/>
        <v>50</v>
      </c>
      <c r="Z39" s="43" t="s">
        <v>131</v>
      </c>
      <c r="AA39" s="39">
        <v>43053</v>
      </c>
      <c r="AB39" s="44"/>
      <c r="AD39" s="38"/>
      <c r="AF39" s="51"/>
      <c r="AG39" s="35"/>
      <c r="AK39" s="42"/>
    </row>
    <row r="40" spans="1:37" x14ac:dyDescent="0.2">
      <c r="A40" s="43" t="s">
        <v>314</v>
      </c>
      <c r="B40" s="43" t="s">
        <v>291</v>
      </c>
      <c r="C40" s="36">
        <v>8</v>
      </c>
      <c r="D40" s="38">
        <v>29</v>
      </c>
      <c r="E40" s="38">
        <v>25</v>
      </c>
      <c r="F40" s="43"/>
      <c r="G40" s="43"/>
      <c r="H40" s="43"/>
      <c r="I40" s="43"/>
      <c r="J40" s="36">
        <f t="shared" si="0"/>
        <v>0</v>
      </c>
      <c r="K40" s="43"/>
      <c r="M40" s="43"/>
      <c r="N40" s="43"/>
      <c r="O40" s="43">
        <f t="shared" si="1"/>
        <v>0</v>
      </c>
      <c r="P40" s="43"/>
      <c r="Q40" s="43"/>
      <c r="R40" s="43"/>
      <c r="S40" s="43"/>
      <c r="T40" s="43"/>
      <c r="U40" s="43"/>
      <c r="V40" s="43"/>
      <c r="W40" s="43">
        <f t="shared" si="4"/>
        <v>0</v>
      </c>
      <c r="X40" s="44"/>
      <c r="Y40" s="45">
        <f t="shared" si="5"/>
        <v>0</v>
      </c>
      <c r="Z40" s="43" t="s">
        <v>43</v>
      </c>
      <c r="AA40" s="39"/>
      <c r="AB40" s="44"/>
      <c r="AD40" s="38"/>
      <c r="AF40" s="51"/>
      <c r="AG40" s="35"/>
      <c r="AK40" s="42"/>
    </row>
    <row r="41" spans="1:37" x14ac:dyDescent="0.2">
      <c r="A41" s="43" t="s">
        <v>315</v>
      </c>
      <c r="B41" s="43" t="s">
        <v>393</v>
      </c>
      <c r="C41" s="36">
        <v>8</v>
      </c>
      <c r="D41" s="38">
        <v>29</v>
      </c>
      <c r="E41" s="38">
        <v>25</v>
      </c>
      <c r="F41" s="43"/>
      <c r="G41" s="43"/>
      <c r="H41" s="43"/>
      <c r="I41" s="43"/>
      <c r="J41" s="36">
        <f t="shared" ref="J41:J74" si="8">COUNT(F41:I41)</f>
        <v>0</v>
      </c>
      <c r="K41" s="43"/>
      <c r="M41" s="43"/>
      <c r="N41" s="43"/>
      <c r="O41" s="43">
        <f t="shared" si="1"/>
        <v>0</v>
      </c>
      <c r="P41" s="43"/>
      <c r="Q41" s="43"/>
      <c r="R41" s="43"/>
      <c r="S41" s="43"/>
      <c r="T41" s="43"/>
      <c r="U41" s="43"/>
      <c r="V41" s="43"/>
      <c r="W41" s="43">
        <f t="shared" si="4"/>
        <v>0</v>
      </c>
      <c r="X41" s="44"/>
      <c r="Y41" s="45">
        <f t="shared" si="5"/>
        <v>0</v>
      </c>
      <c r="Z41" s="43" t="s">
        <v>427</v>
      </c>
      <c r="AA41" s="39"/>
      <c r="AB41" s="44"/>
      <c r="AD41" s="38"/>
      <c r="AF41" s="51"/>
      <c r="AG41" s="35"/>
      <c r="AK41" s="42"/>
    </row>
    <row r="42" spans="1:37" x14ac:dyDescent="0.2">
      <c r="A42" s="43" t="s">
        <v>249</v>
      </c>
      <c r="B42" s="43" t="s">
        <v>250</v>
      </c>
      <c r="C42" s="36">
        <v>8</v>
      </c>
      <c r="D42" s="38">
        <v>29</v>
      </c>
      <c r="E42" s="38">
        <v>25</v>
      </c>
      <c r="F42" s="43"/>
      <c r="G42" s="43"/>
      <c r="H42" s="43"/>
      <c r="I42" s="43"/>
      <c r="J42" s="36">
        <f t="shared" si="8"/>
        <v>0</v>
      </c>
      <c r="K42" s="43"/>
      <c r="M42" s="43"/>
      <c r="N42" s="43"/>
      <c r="O42" s="43">
        <f t="shared" si="1"/>
        <v>0</v>
      </c>
      <c r="P42" s="43"/>
      <c r="Q42" s="43"/>
      <c r="R42" s="43"/>
      <c r="S42" s="43"/>
      <c r="T42" s="43"/>
      <c r="U42" s="43"/>
      <c r="V42" s="43"/>
      <c r="W42" s="43">
        <f t="shared" si="4"/>
        <v>0</v>
      </c>
      <c r="X42" s="44"/>
      <c r="Y42" s="45">
        <f t="shared" si="5"/>
        <v>0</v>
      </c>
      <c r="Z42" s="43" t="s">
        <v>131</v>
      </c>
      <c r="AA42" s="39"/>
      <c r="AD42" s="38"/>
      <c r="AF42" s="51"/>
      <c r="AG42" s="35"/>
      <c r="AK42" s="42"/>
    </row>
    <row r="43" spans="1:37" x14ac:dyDescent="0.2">
      <c r="A43" s="43" t="s">
        <v>83</v>
      </c>
      <c r="B43" s="43" t="s">
        <v>84</v>
      </c>
      <c r="C43" s="36">
        <v>8</v>
      </c>
      <c r="D43" s="38">
        <v>29</v>
      </c>
      <c r="E43" s="38">
        <v>25</v>
      </c>
      <c r="F43" s="58"/>
      <c r="G43" s="43"/>
      <c r="H43" s="43"/>
      <c r="I43" s="43"/>
      <c r="J43" s="36">
        <f t="shared" si="8"/>
        <v>0</v>
      </c>
      <c r="K43" s="43"/>
      <c r="M43" s="43"/>
      <c r="N43" s="43"/>
      <c r="O43" s="43">
        <f t="shared" si="1"/>
        <v>0</v>
      </c>
      <c r="P43" s="43"/>
      <c r="Q43" s="43"/>
      <c r="R43" s="43"/>
      <c r="S43" s="43"/>
      <c r="T43" s="43"/>
      <c r="U43" s="43"/>
      <c r="V43" s="43"/>
      <c r="W43" s="43">
        <f t="shared" si="4"/>
        <v>0</v>
      </c>
      <c r="X43" s="44"/>
      <c r="Y43" s="45">
        <f t="shared" si="5"/>
        <v>0</v>
      </c>
      <c r="Z43" s="43" t="s">
        <v>131</v>
      </c>
      <c r="AA43" s="46"/>
      <c r="AB43" s="46"/>
      <c r="AD43" s="38"/>
      <c r="AF43" s="43"/>
      <c r="AK43" s="42"/>
    </row>
    <row r="44" spans="1:37" x14ac:dyDescent="0.2">
      <c r="A44" s="43" t="s">
        <v>406</v>
      </c>
      <c r="B44" s="43" t="s">
        <v>407</v>
      </c>
      <c r="C44" s="36">
        <v>8</v>
      </c>
      <c r="D44" s="38">
        <v>29</v>
      </c>
      <c r="E44" s="38">
        <v>25</v>
      </c>
      <c r="F44" s="43"/>
      <c r="G44" s="43"/>
      <c r="H44" s="43"/>
      <c r="I44" s="43"/>
      <c r="J44" s="36">
        <f t="shared" si="8"/>
        <v>0</v>
      </c>
      <c r="K44" s="43"/>
      <c r="M44" s="43"/>
      <c r="N44" s="43"/>
      <c r="O44" s="43">
        <f t="shared" si="1"/>
        <v>0</v>
      </c>
      <c r="P44" s="43"/>
      <c r="Q44" s="43"/>
      <c r="R44" s="43"/>
      <c r="S44" s="43"/>
      <c r="T44" s="43"/>
      <c r="U44" s="43"/>
      <c r="V44" s="43"/>
      <c r="W44" s="43">
        <f t="shared" si="4"/>
        <v>0</v>
      </c>
      <c r="X44" s="44"/>
      <c r="Y44" s="45">
        <f t="shared" si="5"/>
        <v>0</v>
      </c>
      <c r="Z44" s="43" t="s">
        <v>131</v>
      </c>
      <c r="AA44" s="46"/>
      <c r="AB44" s="46"/>
      <c r="AD44" s="38"/>
      <c r="AF44" s="43"/>
      <c r="AK44" s="42"/>
    </row>
    <row r="45" spans="1:37" x14ac:dyDescent="0.2">
      <c r="A45" s="43" t="s">
        <v>0</v>
      </c>
      <c r="B45" s="43" t="s">
        <v>222</v>
      </c>
      <c r="C45" s="36">
        <v>8</v>
      </c>
      <c r="D45" s="38">
        <v>29</v>
      </c>
      <c r="E45" s="38">
        <v>25</v>
      </c>
      <c r="F45" s="59"/>
      <c r="G45" s="43"/>
      <c r="H45" s="43"/>
      <c r="I45" s="43"/>
      <c r="J45" s="36">
        <f t="shared" si="8"/>
        <v>0</v>
      </c>
      <c r="K45" s="43"/>
      <c r="M45" s="43"/>
      <c r="N45" s="43"/>
      <c r="O45" s="43">
        <f t="shared" si="1"/>
        <v>0</v>
      </c>
      <c r="P45" s="43"/>
      <c r="Q45" s="43"/>
      <c r="R45" s="43"/>
      <c r="S45" s="43"/>
      <c r="T45" s="43"/>
      <c r="U45" s="43"/>
      <c r="V45" s="43"/>
      <c r="W45" s="43">
        <f t="shared" si="4"/>
        <v>0</v>
      </c>
      <c r="X45" s="44"/>
      <c r="Y45" s="45">
        <f t="shared" si="5"/>
        <v>0</v>
      </c>
      <c r="Z45" s="43" t="s">
        <v>131</v>
      </c>
      <c r="AA45" s="39"/>
      <c r="AB45" s="46"/>
      <c r="AD45" s="38"/>
      <c r="AF45" s="43"/>
      <c r="AK45" s="42"/>
    </row>
    <row r="46" spans="1:37" x14ac:dyDescent="0.2">
      <c r="A46" s="43" t="s">
        <v>377</v>
      </c>
      <c r="B46" s="43" t="s">
        <v>222</v>
      </c>
      <c r="C46" s="36">
        <v>8</v>
      </c>
      <c r="D46" s="38">
        <v>29</v>
      </c>
      <c r="E46" s="38">
        <v>25</v>
      </c>
      <c r="G46" s="43"/>
      <c r="H46" s="43"/>
      <c r="I46" s="43"/>
      <c r="J46" s="36">
        <f t="shared" si="8"/>
        <v>0</v>
      </c>
      <c r="K46" s="43"/>
      <c r="M46" s="43"/>
      <c r="N46" s="43"/>
      <c r="O46" s="43">
        <f t="shared" si="1"/>
        <v>0</v>
      </c>
      <c r="P46" s="43"/>
      <c r="Q46" s="43"/>
      <c r="R46" s="43"/>
      <c r="S46" s="43"/>
      <c r="T46" s="43"/>
      <c r="U46" s="43"/>
      <c r="V46" s="43"/>
      <c r="W46" s="43">
        <f t="shared" si="4"/>
        <v>0</v>
      </c>
      <c r="X46" s="44"/>
      <c r="Y46" s="45">
        <f t="shared" si="5"/>
        <v>0</v>
      </c>
      <c r="Z46" s="43" t="s">
        <v>131</v>
      </c>
      <c r="AA46" s="39"/>
      <c r="AB46" s="44"/>
      <c r="AD46" s="38"/>
      <c r="AF46" s="43"/>
      <c r="AK46" s="42"/>
    </row>
    <row r="47" spans="1:37" x14ac:dyDescent="0.2">
      <c r="A47" s="43" t="s">
        <v>166</v>
      </c>
      <c r="B47" s="43" t="s">
        <v>29</v>
      </c>
      <c r="C47" s="36">
        <v>6</v>
      </c>
      <c r="D47" s="38">
        <v>40</v>
      </c>
      <c r="E47" s="38">
        <v>29</v>
      </c>
      <c r="F47" s="43"/>
      <c r="G47" s="43"/>
      <c r="H47" s="43"/>
      <c r="I47" s="43"/>
      <c r="J47" s="36">
        <f t="shared" si="8"/>
        <v>0</v>
      </c>
      <c r="K47" s="43"/>
      <c r="M47" s="43"/>
      <c r="N47" s="43"/>
      <c r="O47" s="43">
        <f t="shared" si="1"/>
        <v>0</v>
      </c>
      <c r="P47" s="43"/>
      <c r="Q47" s="43"/>
      <c r="R47" s="43"/>
      <c r="S47" s="43"/>
      <c r="T47" s="43"/>
      <c r="U47" s="43"/>
      <c r="V47" s="43"/>
      <c r="W47" s="43">
        <f t="shared" si="4"/>
        <v>0</v>
      </c>
      <c r="X47" s="44"/>
      <c r="Y47" s="45">
        <f t="shared" si="5"/>
        <v>0</v>
      </c>
      <c r="Z47" s="43" t="s">
        <v>131</v>
      </c>
      <c r="AA47" s="39"/>
      <c r="AB47" s="44"/>
      <c r="AD47" s="38"/>
      <c r="AF47" s="43"/>
      <c r="AK47" s="42"/>
    </row>
    <row r="48" spans="1:37" x14ac:dyDescent="0.2">
      <c r="A48" s="43" t="s">
        <v>28</v>
      </c>
      <c r="B48" s="43" t="s">
        <v>29</v>
      </c>
      <c r="C48" s="36">
        <v>5</v>
      </c>
      <c r="D48" s="38">
        <v>47</v>
      </c>
      <c r="E48" s="38">
        <v>32</v>
      </c>
      <c r="G48" s="43"/>
      <c r="H48" s="43"/>
      <c r="I48" s="43"/>
      <c r="J48" s="36">
        <f t="shared" si="8"/>
        <v>0</v>
      </c>
      <c r="K48" s="43"/>
      <c r="M48" s="43"/>
      <c r="N48" s="43"/>
      <c r="O48" s="43">
        <f t="shared" si="1"/>
        <v>0</v>
      </c>
      <c r="P48" s="43"/>
      <c r="Q48" s="43"/>
      <c r="R48" s="43"/>
      <c r="S48" s="43"/>
      <c r="T48" s="43"/>
      <c r="U48" s="43"/>
      <c r="V48" s="43"/>
      <c r="W48" s="43">
        <f t="shared" si="4"/>
        <v>0</v>
      </c>
      <c r="X48" s="44"/>
      <c r="Y48" s="45">
        <f t="shared" si="5"/>
        <v>0</v>
      </c>
      <c r="Z48" s="43" t="s">
        <v>131</v>
      </c>
      <c r="AA48" s="39"/>
      <c r="AB48" s="44"/>
      <c r="AD48" s="38"/>
      <c r="AF48" s="43"/>
      <c r="AK48" s="42"/>
    </row>
    <row r="49" spans="1:37" x14ac:dyDescent="0.2">
      <c r="A49" s="43" t="s">
        <v>15</v>
      </c>
      <c r="B49" s="43" t="s">
        <v>16</v>
      </c>
      <c r="C49" s="36">
        <v>6</v>
      </c>
      <c r="D49" s="38">
        <v>40</v>
      </c>
      <c r="E49" s="38">
        <v>29</v>
      </c>
      <c r="F49" s="58"/>
      <c r="G49" s="43"/>
      <c r="H49" s="43"/>
      <c r="I49" s="43"/>
      <c r="J49" s="36">
        <f t="shared" si="8"/>
        <v>0</v>
      </c>
      <c r="K49" s="43"/>
      <c r="M49" s="43"/>
      <c r="N49" s="43"/>
      <c r="O49" s="43">
        <f t="shared" si="1"/>
        <v>0</v>
      </c>
      <c r="P49" s="43"/>
      <c r="Q49" s="43"/>
      <c r="R49" s="43"/>
      <c r="S49" s="43"/>
      <c r="T49" s="43"/>
      <c r="U49" s="43"/>
      <c r="V49" s="43"/>
      <c r="W49" s="43">
        <f t="shared" si="4"/>
        <v>0</v>
      </c>
      <c r="X49" s="44"/>
      <c r="Y49" s="45">
        <f t="shared" si="5"/>
        <v>0</v>
      </c>
      <c r="Z49" s="43" t="s">
        <v>131</v>
      </c>
      <c r="AA49" s="39"/>
      <c r="AB49" s="44"/>
      <c r="AC49" s="35"/>
      <c r="AD49" s="38"/>
      <c r="AF49" s="43"/>
      <c r="AI49" s="43"/>
      <c r="AK49" s="42"/>
    </row>
    <row r="50" spans="1:37" x14ac:dyDescent="0.2">
      <c r="A50" s="43" t="s">
        <v>270</v>
      </c>
      <c r="B50" s="43" t="s">
        <v>236</v>
      </c>
      <c r="C50" s="36">
        <v>7</v>
      </c>
      <c r="D50" s="38">
        <v>34</v>
      </c>
      <c r="E50" s="38">
        <v>27</v>
      </c>
      <c r="F50" s="43"/>
      <c r="G50" s="43"/>
      <c r="H50" s="43"/>
      <c r="I50" s="43"/>
      <c r="J50" s="36">
        <f t="shared" si="8"/>
        <v>0</v>
      </c>
      <c r="K50" s="43"/>
      <c r="M50" s="43"/>
      <c r="N50" s="43"/>
      <c r="O50" s="43">
        <f t="shared" si="1"/>
        <v>0</v>
      </c>
      <c r="P50" s="43"/>
      <c r="Q50" s="43"/>
      <c r="R50" s="43"/>
      <c r="S50" s="43"/>
      <c r="T50" s="43"/>
      <c r="U50" s="43"/>
      <c r="V50" s="43"/>
      <c r="W50" s="43">
        <f t="shared" si="4"/>
        <v>0</v>
      </c>
      <c r="X50" s="44"/>
      <c r="Y50" s="45">
        <f t="shared" si="5"/>
        <v>0</v>
      </c>
      <c r="Z50" s="43" t="s">
        <v>131</v>
      </c>
      <c r="AA50" s="39"/>
      <c r="AB50" s="46"/>
      <c r="AC50" s="43"/>
      <c r="AD50" s="38"/>
      <c r="AF50" s="43"/>
      <c r="AI50" s="43"/>
      <c r="AK50" s="42"/>
    </row>
    <row r="51" spans="1:37" x14ac:dyDescent="0.2">
      <c r="A51" s="43" t="s">
        <v>102</v>
      </c>
      <c r="B51" s="43" t="s">
        <v>103</v>
      </c>
      <c r="C51" s="36">
        <v>8</v>
      </c>
      <c r="D51" s="38">
        <v>29</v>
      </c>
      <c r="E51" s="38">
        <v>25</v>
      </c>
      <c r="F51" s="43"/>
      <c r="G51" s="43"/>
      <c r="H51" s="43"/>
      <c r="I51" s="43"/>
      <c r="J51" s="36">
        <f t="shared" si="8"/>
        <v>0</v>
      </c>
      <c r="K51" s="43"/>
      <c r="M51" s="43"/>
      <c r="N51" s="43"/>
      <c r="O51" s="43">
        <f t="shared" si="1"/>
        <v>0</v>
      </c>
      <c r="P51" s="43"/>
      <c r="Q51" s="43"/>
      <c r="R51" s="43"/>
      <c r="S51" s="43"/>
      <c r="T51" s="43"/>
      <c r="U51" s="43"/>
      <c r="V51" s="43"/>
      <c r="W51" s="43">
        <f t="shared" si="4"/>
        <v>0</v>
      </c>
      <c r="X51" s="44"/>
      <c r="Y51" s="45">
        <f t="shared" si="5"/>
        <v>0</v>
      </c>
      <c r="Z51" s="43" t="s">
        <v>131</v>
      </c>
      <c r="AA51" s="39"/>
      <c r="AB51" s="46"/>
      <c r="AC51" s="43"/>
      <c r="AD51" s="38"/>
      <c r="AF51" s="43"/>
      <c r="AK51" s="42"/>
    </row>
    <row r="52" spans="1:37" x14ac:dyDescent="0.2">
      <c r="A52" s="43" t="s">
        <v>27</v>
      </c>
      <c r="B52" s="43" t="s">
        <v>148</v>
      </c>
      <c r="C52" s="36">
        <v>8</v>
      </c>
      <c r="D52" s="38">
        <v>29</v>
      </c>
      <c r="E52" s="38">
        <v>25</v>
      </c>
      <c r="F52" s="43"/>
      <c r="G52" s="43"/>
      <c r="H52" s="43"/>
      <c r="I52" s="43"/>
      <c r="J52" s="36">
        <f t="shared" si="8"/>
        <v>0</v>
      </c>
      <c r="K52" s="43"/>
      <c r="M52" s="43"/>
      <c r="N52" s="43"/>
      <c r="O52" s="43">
        <f t="shared" si="1"/>
        <v>0</v>
      </c>
      <c r="P52" s="43"/>
      <c r="Q52" s="43"/>
      <c r="R52" s="43"/>
      <c r="S52" s="43"/>
      <c r="T52" s="43"/>
      <c r="U52" s="43"/>
      <c r="V52" s="43"/>
      <c r="W52" s="43">
        <f t="shared" si="4"/>
        <v>0</v>
      </c>
      <c r="X52" s="44"/>
      <c r="Y52" s="45">
        <f t="shared" si="5"/>
        <v>0</v>
      </c>
      <c r="Z52" s="43" t="s">
        <v>131</v>
      </c>
      <c r="AA52" s="39"/>
      <c r="AB52" s="44"/>
      <c r="AC52" s="39"/>
      <c r="AD52" s="38"/>
      <c r="AF52" s="43"/>
      <c r="AK52" s="42"/>
    </row>
    <row r="53" spans="1:37" x14ac:dyDescent="0.2">
      <c r="A53" s="43" t="s">
        <v>409</v>
      </c>
      <c r="B53" s="43" t="s">
        <v>262</v>
      </c>
      <c r="C53" s="36">
        <v>8</v>
      </c>
      <c r="D53" s="38">
        <v>29</v>
      </c>
      <c r="E53" s="38">
        <v>25</v>
      </c>
      <c r="F53" s="58"/>
      <c r="G53" s="58"/>
      <c r="H53" s="58"/>
      <c r="I53" s="58"/>
      <c r="J53" s="36">
        <f t="shared" si="8"/>
        <v>0</v>
      </c>
      <c r="K53" s="58"/>
      <c r="M53" s="43"/>
      <c r="N53" s="43"/>
      <c r="O53" s="43">
        <f t="shared" si="1"/>
        <v>0</v>
      </c>
      <c r="P53" s="43"/>
      <c r="Q53" s="43"/>
      <c r="R53" s="43"/>
      <c r="S53" s="58"/>
      <c r="T53" s="58"/>
      <c r="U53" s="43"/>
      <c r="V53" s="43"/>
      <c r="W53" s="43">
        <f t="shared" si="4"/>
        <v>0</v>
      </c>
      <c r="X53" s="44"/>
      <c r="Y53" s="45">
        <f t="shared" si="5"/>
        <v>0</v>
      </c>
      <c r="Z53" s="43" t="s">
        <v>131</v>
      </c>
      <c r="AA53" s="39"/>
      <c r="AB53" s="44"/>
      <c r="AC53" s="39"/>
      <c r="AD53" s="38"/>
      <c r="AF53" s="43"/>
      <c r="AK53" s="42"/>
    </row>
    <row r="54" spans="1:37" x14ac:dyDescent="0.2">
      <c r="A54" s="43" t="s">
        <v>390</v>
      </c>
      <c r="B54" s="43" t="s">
        <v>262</v>
      </c>
      <c r="C54" s="36">
        <v>8</v>
      </c>
      <c r="D54" s="38">
        <v>29</v>
      </c>
      <c r="E54" s="38">
        <v>25</v>
      </c>
      <c r="F54" s="58"/>
      <c r="G54" s="43"/>
      <c r="H54" s="43"/>
      <c r="I54" s="43"/>
      <c r="J54" s="36">
        <f t="shared" si="8"/>
        <v>0</v>
      </c>
      <c r="K54" s="43"/>
      <c r="M54" s="43"/>
      <c r="N54" s="43"/>
      <c r="O54" s="43">
        <f t="shared" si="1"/>
        <v>0</v>
      </c>
      <c r="P54" s="43"/>
      <c r="Q54" s="43"/>
      <c r="R54" s="43"/>
      <c r="S54" s="43"/>
      <c r="T54" s="43"/>
      <c r="U54" s="43"/>
      <c r="V54" s="43"/>
      <c r="W54" s="43">
        <f t="shared" si="4"/>
        <v>0</v>
      </c>
      <c r="X54" s="44"/>
      <c r="Y54" s="45">
        <f t="shared" si="5"/>
        <v>0</v>
      </c>
      <c r="Z54" s="43" t="s">
        <v>131</v>
      </c>
      <c r="AA54" s="39"/>
      <c r="AB54" s="44"/>
      <c r="AC54" s="39"/>
      <c r="AD54" s="38"/>
      <c r="AF54" s="43"/>
      <c r="AK54" s="42"/>
    </row>
    <row r="55" spans="1:37" x14ac:dyDescent="0.2">
      <c r="A55" s="43" t="s">
        <v>31</v>
      </c>
      <c r="B55" s="43" t="s">
        <v>262</v>
      </c>
      <c r="C55" s="36">
        <v>5</v>
      </c>
      <c r="D55" s="38">
        <v>47</v>
      </c>
      <c r="E55" s="38">
        <v>32</v>
      </c>
      <c r="F55" s="43"/>
      <c r="G55" s="43"/>
      <c r="H55" s="43"/>
      <c r="I55" s="43"/>
      <c r="J55" s="36">
        <f t="shared" si="8"/>
        <v>0</v>
      </c>
      <c r="K55" s="43"/>
      <c r="M55" s="43"/>
      <c r="N55" s="43"/>
      <c r="O55" s="43">
        <f t="shared" si="1"/>
        <v>0</v>
      </c>
      <c r="P55" s="43"/>
      <c r="Q55" s="43"/>
      <c r="R55" s="43"/>
      <c r="S55" s="43"/>
      <c r="T55" s="43"/>
      <c r="U55" s="43"/>
      <c r="V55" s="43"/>
      <c r="W55" s="43">
        <f t="shared" si="4"/>
        <v>0</v>
      </c>
      <c r="X55" s="44"/>
      <c r="Y55" s="45">
        <f t="shared" si="5"/>
        <v>0</v>
      </c>
      <c r="Z55" s="43" t="s">
        <v>204</v>
      </c>
      <c r="AA55" s="46"/>
      <c r="AB55" s="48"/>
      <c r="AC55" s="43"/>
      <c r="AD55" s="38">
        <f>+Y55</f>
        <v>0</v>
      </c>
      <c r="AF55" s="43"/>
      <c r="AK55" s="42"/>
    </row>
    <row r="56" spans="1:37" x14ac:dyDescent="0.2">
      <c r="A56" s="43" t="s">
        <v>297</v>
      </c>
      <c r="B56" s="43" t="s">
        <v>82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8"/>
        <v>0</v>
      </c>
      <c r="K56" s="43"/>
      <c r="M56" s="43"/>
      <c r="N56" s="58"/>
      <c r="O56" s="43">
        <f t="shared" si="1"/>
        <v>0</v>
      </c>
      <c r="P56" s="58"/>
      <c r="Q56" s="43"/>
      <c r="R56" s="43"/>
      <c r="S56" s="43"/>
      <c r="T56" s="43"/>
      <c r="U56" s="43"/>
      <c r="V56" s="43"/>
      <c r="W56" s="43">
        <f t="shared" si="4"/>
        <v>0</v>
      </c>
      <c r="X56" s="44"/>
      <c r="Y56" s="45">
        <f t="shared" si="5"/>
        <v>0</v>
      </c>
      <c r="Z56" s="43" t="s">
        <v>302</v>
      </c>
      <c r="AA56" s="46"/>
      <c r="AB56" s="22"/>
      <c r="AC56" s="43"/>
      <c r="AD56" s="38"/>
      <c r="AK56" s="42"/>
    </row>
    <row r="57" spans="1:37" x14ac:dyDescent="0.2">
      <c r="A57" s="43" t="s">
        <v>81</v>
      </c>
      <c r="B57" s="43" t="s">
        <v>82</v>
      </c>
      <c r="C57" s="36">
        <v>8</v>
      </c>
      <c r="D57" s="38">
        <v>29</v>
      </c>
      <c r="E57" s="38">
        <v>25</v>
      </c>
      <c r="F57" s="58"/>
      <c r="G57" s="58"/>
      <c r="H57" s="43"/>
      <c r="I57" s="43"/>
      <c r="J57" s="36">
        <f t="shared" si="8"/>
        <v>0</v>
      </c>
      <c r="K57" s="43"/>
      <c r="M57" s="43"/>
      <c r="N57" s="43"/>
      <c r="O57" s="43">
        <f t="shared" si="1"/>
        <v>0</v>
      </c>
      <c r="P57" s="43"/>
      <c r="Q57" s="43"/>
      <c r="R57" s="43"/>
      <c r="S57" s="43"/>
      <c r="T57" s="43"/>
      <c r="U57" s="43"/>
      <c r="V57" s="43"/>
      <c r="W57" s="43">
        <f t="shared" si="4"/>
        <v>0</v>
      </c>
      <c r="X57" s="44"/>
      <c r="Y57" s="45">
        <f t="shared" si="5"/>
        <v>0</v>
      </c>
      <c r="Z57" s="43" t="s">
        <v>131</v>
      </c>
      <c r="AA57" s="39"/>
      <c r="AB57" s="52">
        <f>SUM(Y56:Y57)</f>
        <v>0</v>
      </c>
      <c r="AC57" s="43"/>
      <c r="AD57" s="38"/>
      <c r="AF57" s="43"/>
      <c r="AK57" s="42"/>
    </row>
    <row r="58" spans="1:37" x14ac:dyDescent="0.2">
      <c r="A58" s="43" t="s">
        <v>87</v>
      </c>
      <c r="B58" s="43" t="s">
        <v>181</v>
      </c>
      <c r="C58" s="36">
        <v>8</v>
      </c>
      <c r="D58" s="38">
        <v>29</v>
      </c>
      <c r="E58" s="38">
        <v>25</v>
      </c>
      <c r="F58" s="43"/>
      <c r="G58" s="43"/>
      <c r="H58" s="43"/>
      <c r="I58" s="43"/>
      <c r="J58" s="36">
        <f t="shared" si="8"/>
        <v>0</v>
      </c>
      <c r="K58" s="43"/>
      <c r="M58" s="43"/>
      <c r="N58" s="43"/>
      <c r="O58" s="43">
        <f t="shared" si="1"/>
        <v>0</v>
      </c>
      <c r="P58" s="43"/>
      <c r="Q58" s="43"/>
      <c r="R58" s="43"/>
      <c r="S58" s="43"/>
      <c r="T58" s="43"/>
      <c r="U58" s="43"/>
      <c r="V58" s="43"/>
      <c r="W58" s="43">
        <f t="shared" si="4"/>
        <v>0</v>
      </c>
      <c r="X58" s="44"/>
      <c r="Y58" s="45">
        <f t="shared" si="5"/>
        <v>0</v>
      </c>
      <c r="Z58" s="43" t="s">
        <v>131</v>
      </c>
      <c r="AA58" s="39"/>
      <c r="AB58" s="46"/>
      <c r="AC58" s="43"/>
      <c r="AD58" s="38"/>
      <c r="AF58" s="43"/>
      <c r="AK58" s="42"/>
    </row>
    <row r="59" spans="1:37" x14ac:dyDescent="0.2">
      <c r="A59" s="43" t="s">
        <v>228</v>
      </c>
      <c r="B59" s="43" t="s">
        <v>229</v>
      </c>
      <c r="C59" s="36">
        <v>8</v>
      </c>
      <c r="D59" s="38">
        <v>29</v>
      </c>
      <c r="E59" s="38">
        <v>25</v>
      </c>
      <c r="F59" s="43"/>
      <c r="G59" s="43"/>
      <c r="H59" s="43"/>
      <c r="I59" s="43"/>
      <c r="J59" s="36">
        <f t="shared" si="8"/>
        <v>0</v>
      </c>
      <c r="K59" s="43"/>
      <c r="M59" s="43"/>
      <c r="N59" s="43"/>
      <c r="O59" s="43">
        <f t="shared" si="1"/>
        <v>0</v>
      </c>
      <c r="P59" s="43"/>
      <c r="Q59" s="43"/>
      <c r="R59" s="43"/>
      <c r="S59" s="43"/>
      <c r="T59" s="43"/>
      <c r="U59" s="43"/>
      <c r="V59" s="43"/>
      <c r="W59" s="43">
        <f t="shared" si="4"/>
        <v>0</v>
      </c>
      <c r="X59" s="44"/>
      <c r="Y59" s="45">
        <f t="shared" si="5"/>
        <v>0</v>
      </c>
      <c r="Z59" s="43" t="s">
        <v>131</v>
      </c>
      <c r="AA59" s="39"/>
      <c r="AB59" s="46"/>
      <c r="AC59" s="43"/>
      <c r="AD59" s="38"/>
      <c r="AF59" s="43"/>
      <c r="AI59" s="43"/>
      <c r="AK59" s="42"/>
    </row>
    <row r="60" spans="1:37" x14ac:dyDescent="0.2">
      <c r="A60" s="43" t="s">
        <v>25</v>
      </c>
      <c r="B60" s="43" t="s">
        <v>26</v>
      </c>
      <c r="C60" s="36">
        <v>6</v>
      </c>
      <c r="D60" s="38">
        <v>40</v>
      </c>
      <c r="E60" s="38">
        <v>29</v>
      </c>
      <c r="F60" s="58"/>
      <c r="G60" s="43"/>
      <c r="H60" s="43"/>
      <c r="I60" s="43"/>
      <c r="J60" s="36">
        <f t="shared" si="8"/>
        <v>0</v>
      </c>
      <c r="K60" s="43"/>
      <c r="M60" s="43"/>
      <c r="N60" s="43"/>
      <c r="O60" s="43">
        <f t="shared" si="1"/>
        <v>0</v>
      </c>
      <c r="P60" s="43"/>
      <c r="Q60" s="43"/>
      <c r="R60" s="43"/>
      <c r="S60" s="43"/>
      <c r="T60" s="43"/>
      <c r="U60" s="43"/>
      <c r="V60" s="43"/>
      <c r="W60" s="43">
        <f t="shared" si="4"/>
        <v>0</v>
      </c>
      <c r="X60" s="44"/>
      <c r="Y60" s="45">
        <f t="shared" si="5"/>
        <v>0</v>
      </c>
      <c r="Z60" s="43" t="s">
        <v>131</v>
      </c>
      <c r="AA60" s="39"/>
      <c r="AB60" s="46"/>
      <c r="AC60" s="43"/>
      <c r="AD60" s="38"/>
      <c r="AF60" s="43"/>
      <c r="AI60" s="43"/>
      <c r="AK60" s="42"/>
    </row>
    <row r="61" spans="1:37" x14ac:dyDescent="0.2">
      <c r="A61" s="43" t="s">
        <v>334</v>
      </c>
      <c r="B61" s="43" t="s">
        <v>335</v>
      </c>
      <c r="C61" s="36">
        <v>8</v>
      </c>
      <c r="D61" s="38">
        <v>29</v>
      </c>
      <c r="E61" s="38">
        <v>25</v>
      </c>
      <c r="F61" s="58"/>
      <c r="G61" s="43"/>
      <c r="H61" s="43"/>
      <c r="I61" s="43"/>
      <c r="J61" s="36">
        <f t="shared" si="8"/>
        <v>0</v>
      </c>
      <c r="K61" s="43"/>
      <c r="M61" s="43"/>
      <c r="N61" s="43"/>
      <c r="O61" s="43">
        <f t="shared" si="1"/>
        <v>0</v>
      </c>
      <c r="P61" s="43"/>
      <c r="Q61" s="43"/>
      <c r="R61" s="43"/>
      <c r="S61" s="43"/>
      <c r="T61" s="43"/>
      <c r="U61" s="43"/>
      <c r="V61" s="43"/>
      <c r="W61" s="43">
        <f t="shared" si="4"/>
        <v>0</v>
      </c>
      <c r="X61" s="44"/>
      <c r="Y61" s="45">
        <f t="shared" si="5"/>
        <v>0</v>
      </c>
      <c r="Z61" s="43" t="s">
        <v>204</v>
      </c>
      <c r="AA61" s="39"/>
      <c r="AB61" s="44"/>
      <c r="AC61" s="43"/>
      <c r="AD61" s="38">
        <f>+Y61</f>
        <v>0</v>
      </c>
      <c r="AF61" s="43"/>
      <c r="AI61" s="43"/>
      <c r="AK61" s="42"/>
    </row>
    <row r="62" spans="1:37" x14ac:dyDescent="0.2">
      <c r="A62" s="43" t="s">
        <v>448</v>
      </c>
      <c r="B62" s="43" t="s">
        <v>449</v>
      </c>
      <c r="C62" s="36">
        <v>8</v>
      </c>
      <c r="D62" s="38">
        <v>29</v>
      </c>
      <c r="E62" s="38">
        <v>25</v>
      </c>
      <c r="F62" s="58"/>
      <c r="G62" s="58"/>
      <c r="H62" s="58"/>
      <c r="I62" s="58"/>
      <c r="J62" s="36">
        <f t="shared" ref="J62" si="9">COUNT(F62:I62)</f>
        <v>0</v>
      </c>
      <c r="K62" s="43"/>
      <c r="M62" s="43"/>
      <c r="N62" s="43"/>
      <c r="O62" s="43">
        <f t="shared" si="1"/>
        <v>0</v>
      </c>
      <c r="P62" s="43"/>
      <c r="Q62" s="43"/>
      <c r="R62" s="43"/>
      <c r="S62" s="43"/>
      <c r="T62" s="43"/>
      <c r="U62" s="43"/>
      <c r="V62" s="43"/>
      <c r="W62" s="43">
        <f t="shared" ref="W62" si="10">COUNT(P62:V62)</f>
        <v>0</v>
      </c>
      <c r="X62" s="44"/>
      <c r="Y62" s="45">
        <f t="shared" ref="Y62" si="11">+(J62*D62)+(O62*E62)+(W62*$AH$7)+X62</f>
        <v>0</v>
      </c>
      <c r="Z62" s="43" t="s">
        <v>131</v>
      </c>
      <c r="AA62" s="39"/>
      <c r="AB62" s="44"/>
      <c r="AC62" s="43"/>
      <c r="AD62" s="38"/>
      <c r="AF62" s="43"/>
      <c r="AI62" s="43"/>
      <c r="AK62" s="42"/>
    </row>
    <row r="63" spans="1:37" x14ac:dyDescent="0.2">
      <c r="A63" s="43" t="s">
        <v>396</v>
      </c>
      <c r="B63" s="43" t="s">
        <v>260</v>
      </c>
      <c r="C63" s="36">
        <v>8</v>
      </c>
      <c r="D63" s="38">
        <v>29</v>
      </c>
      <c r="E63" s="38">
        <v>25</v>
      </c>
      <c r="F63" s="43"/>
      <c r="G63" s="43"/>
      <c r="H63" s="43"/>
      <c r="I63" s="43"/>
      <c r="J63" s="36">
        <f t="shared" si="8"/>
        <v>0</v>
      </c>
      <c r="K63" s="43"/>
      <c r="M63" s="43"/>
      <c r="N63" s="43"/>
      <c r="O63" s="43">
        <f t="shared" si="1"/>
        <v>0</v>
      </c>
      <c r="P63" s="43"/>
      <c r="Q63" s="43"/>
      <c r="R63" s="43"/>
      <c r="S63" s="43"/>
      <c r="T63" s="43"/>
      <c r="U63" s="43"/>
      <c r="V63" s="43"/>
      <c r="W63" s="43">
        <f t="shared" si="4"/>
        <v>0</v>
      </c>
      <c r="X63" s="44"/>
      <c r="Y63" s="45">
        <f t="shared" si="5"/>
        <v>0</v>
      </c>
      <c r="Z63" s="43" t="s">
        <v>131</v>
      </c>
      <c r="AA63" s="39"/>
      <c r="AB63" s="44"/>
      <c r="AC63" s="43"/>
      <c r="AD63" s="38"/>
      <c r="AF63" s="43"/>
      <c r="AI63" s="43"/>
      <c r="AK63" s="42"/>
    </row>
    <row r="64" spans="1:37" x14ac:dyDescent="0.2">
      <c r="A64" s="43" t="s">
        <v>430</v>
      </c>
      <c r="B64" s="43" t="s">
        <v>44</v>
      </c>
      <c r="C64" s="36">
        <v>8</v>
      </c>
      <c r="D64" s="38">
        <v>29</v>
      </c>
      <c r="E64" s="38">
        <v>25</v>
      </c>
      <c r="F64" s="47"/>
      <c r="G64" s="43"/>
      <c r="H64" s="43"/>
      <c r="I64" s="43"/>
      <c r="J64" s="36">
        <f t="shared" si="8"/>
        <v>0</v>
      </c>
      <c r="K64" s="43"/>
      <c r="M64" s="43"/>
      <c r="N64" s="43"/>
      <c r="O64" s="43">
        <f t="shared" si="1"/>
        <v>0</v>
      </c>
      <c r="P64" s="43"/>
      <c r="Q64" s="43"/>
      <c r="R64" s="43"/>
      <c r="S64" s="43"/>
      <c r="T64" s="43"/>
      <c r="U64" s="43"/>
      <c r="V64" s="43"/>
      <c r="W64" s="43">
        <f t="shared" si="4"/>
        <v>0</v>
      </c>
      <c r="X64" s="44"/>
      <c r="Y64" s="45">
        <f t="shared" si="5"/>
        <v>0</v>
      </c>
      <c r="Z64" s="43" t="s">
        <v>131</v>
      </c>
      <c r="AA64" s="46"/>
      <c r="AB64" s="48"/>
      <c r="AC64" s="43"/>
      <c r="AD64" s="38"/>
      <c r="AF64" s="43"/>
      <c r="AI64" s="43"/>
      <c r="AK64" s="42"/>
    </row>
    <row r="65" spans="1:37" x14ac:dyDescent="0.2">
      <c r="A65" s="43" t="s">
        <v>0</v>
      </c>
      <c r="B65" s="43" t="s">
        <v>44</v>
      </c>
      <c r="C65" s="36">
        <v>7</v>
      </c>
      <c r="D65" s="38">
        <v>34</v>
      </c>
      <c r="E65" s="38">
        <v>27</v>
      </c>
      <c r="F65" s="58">
        <v>63364</v>
      </c>
      <c r="G65" s="58">
        <v>63385</v>
      </c>
      <c r="H65" s="58">
        <v>64417</v>
      </c>
      <c r="I65" s="43"/>
      <c r="J65" s="36">
        <f t="shared" si="8"/>
        <v>3</v>
      </c>
      <c r="K65" s="43"/>
      <c r="M65" s="43"/>
      <c r="N65" s="43"/>
      <c r="O65" s="43">
        <f t="shared" si="1"/>
        <v>0</v>
      </c>
      <c r="P65" s="43">
        <v>63364</v>
      </c>
      <c r="Q65" s="43"/>
      <c r="R65" s="43"/>
      <c r="S65" s="43"/>
      <c r="T65" s="43"/>
      <c r="U65" s="43"/>
      <c r="V65" s="43"/>
      <c r="W65" s="43">
        <f t="shared" si="4"/>
        <v>1</v>
      </c>
      <c r="X65" s="44"/>
      <c r="Y65" s="45">
        <f t="shared" si="5"/>
        <v>127</v>
      </c>
      <c r="Z65" s="43" t="s">
        <v>131</v>
      </c>
      <c r="AA65" s="46">
        <v>43053</v>
      </c>
      <c r="AB65" s="48"/>
      <c r="AC65" s="39"/>
      <c r="AD65" s="38"/>
      <c r="AF65" s="43"/>
      <c r="AI65" s="43"/>
      <c r="AK65" s="42"/>
    </row>
    <row r="66" spans="1:37" x14ac:dyDescent="0.2">
      <c r="A66" s="43" t="s">
        <v>31</v>
      </c>
      <c r="B66" s="43" t="s">
        <v>44</v>
      </c>
      <c r="C66" s="36">
        <v>8</v>
      </c>
      <c r="D66" s="38">
        <v>29</v>
      </c>
      <c r="E66" s="38">
        <v>25</v>
      </c>
      <c r="F66" s="43"/>
      <c r="G66" s="43"/>
      <c r="H66" s="43"/>
      <c r="I66" s="43"/>
      <c r="J66" s="36">
        <f t="shared" si="8"/>
        <v>0</v>
      </c>
      <c r="K66" s="43"/>
      <c r="M66" s="43"/>
      <c r="N66" s="43"/>
      <c r="O66" s="43">
        <f t="shared" si="1"/>
        <v>0</v>
      </c>
      <c r="P66" s="43"/>
      <c r="Q66" s="43"/>
      <c r="R66" s="43"/>
      <c r="S66" s="43"/>
      <c r="T66" s="43"/>
      <c r="U66" s="43"/>
      <c r="V66" s="43"/>
      <c r="W66" s="43">
        <f t="shared" si="4"/>
        <v>0</v>
      </c>
      <c r="X66" s="44"/>
      <c r="Y66" s="45">
        <f t="shared" si="5"/>
        <v>0</v>
      </c>
      <c r="Z66" s="43" t="s">
        <v>131</v>
      </c>
      <c r="AA66" s="46"/>
      <c r="AB66" s="48"/>
      <c r="AC66" s="43"/>
      <c r="AD66" s="38"/>
      <c r="AF66" s="43"/>
      <c r="AI66" s="43"/>
      <c r="AK66" s="42"/>
    </row>
    <row r="67" spans="1:37" x14ac:dyDescent="0.2">
      <c r="A67" s="43" t="s">
        <v>384</v>
      </c>
      <c r="B67" s="43" t="s">
        <v>382</v>
      </c>
      <c r="C67" s="36">
        <v>8</v>
      </c>
      <c r="D67" s="38">
        <v>29</v>
      </c>
      <c r="E67" s="38">
        <v>25</v>
      </c>
      <c r="F67" s="43"/>
      <c r="G67" s="43"/>
      <c r="H67" s="43"/>
      <c r="I67" s="43"/>
      <c r="J67" s="36">
        <f t="shared" si="8"/>
        <v>0</v>
      </c>
      <c r="K67" s="43"/>
      <c r="M67" s="43"/>
      <c r="N67" s="43"/>
      <c r="O67" s="43">
        <f t="shared" si="1"/>
        <v>0</v>
      </c>
      <c r="P67" s="43"/>
      <c r="Q67" s="43"/>
      <c r="R67" s="43"/>
      <c r="S67" s="43"/>
      <c r="T67" s="43"/>
      <c r="U67" s="43"/>
      <c r="V67" s="43"/>
      <c r="W67" s="43">
        <f t="shared" si="4"/>
        <v>0</v>
      </c>
      <c r="X67" s="44"/>
      <c r="Y67" s="45">
        <f t="shared" si="5"/>
        <v>0</v>
      </c>
      <c r="Z67" s="43" t="s">
        <v>131</v>
      </c>
      <c r="AA67" s="39"/>
      <c r="AB67" s="46"/>
      <c r="AD67" s="38"/>
      <c r="AF67" s="43"/>
      <c r="AI67" s="43"/>
      <c r="AK67" s="42"/>
    </row>
    <row r="68" spans="1:37" x14ac:dyDescent="0.2">
      <c r="A68" s="43" t="s">
        <v>19</v>
      </c>
      <c r="B68" s="36" t="s">
        <v>206</v>
      </c>
      <c r="C68" s="36">
        <v>8</v>
      </c>
      <c r="D68" s="38">
        <f>+'11 12 17 payroll'!$AG$2</f>
        <v>29</v>
      </c>
      <c r="E68" s="38">
        <f>+'11 12 17 payroll'!$AH$2</f>
        <v>25</v>
      </c>
      <c r="F68" s="43"/>
      <c r="G68" s="43"/>
      <c r="H68" s="58"/>
      <c r="I68" s="58"/>
      <c r="J68" s="36">
        <f>COUNT(F68:I68)</f>
        <v>0</v>
      </c>
      <c r="K68" s="58"/>
      <c r="L68" s="43"/>
      <c r="M68" s="43"/>
      <c r="N68" s="43"/>
      <c r="O68" s="43">
        <f t="shared" si="1"/>
        <v>0</v>
      </c>
      <c r="P68" s="43"/>
      <c r="Q68" s="43"/>
      <c r="R68" s="43"/>
      <c r="S68" s="58"/>
      <c r="T68" s="58"/>
      <c r="U68" s="43"/>
      <c r="V68" s="43"/>
      <c r="W68" s="43">
        <f t="shared" ref="W68" si="12">COUNT(P68:V68)</f>
        <v>0</v>
      </c>
      <c r="X68" s="44"/>
      <c r="Y68" s="45">
        <f t="shared" ref="Y68" si="13">+(J68*D68)+(O68*E68)+(W68*$AH$7)+X68</f>
        <v>0</v>
      </c>
      <c r="Z68" s="43" t="s">
        <v>131</v>
      </c>
      <c r="AA68" s="39"/>
      <c r="AB68" s="44"/>
      <c r="AC68" s="52"/>
      <c r="AD68" s="43"/>
      <c r="AF68" s="43"/>
      <c r="AI68" s="43"/>
      <c r="AK68" s="42"/>
    </row>
    <row r="69" spans="1:37" x14ac:dyDescent="0.2">
      <c r="A69" s="43" t="s">
        <v>183</v>
      </c>
      <c r="B69" s="43" t="s">
        <v>184</v>
      </c>
      <c r="C69" s="36">
        <v>6</v>
      </c>
      <c r="D69" s="38">
        <v>40</v>
      </c>
      <c r="E69" s="38">
        <v>29</v>
      </c>
      <c r="F69" s="43"/>
      <c r="G69" s="43"/>
      <c r="H69" s="43"/>
      <c r="I69" s="43"/>
      <c r="J69" s="36">
        <f t="shared" si="8"/>
        <v>0</v>
      </c>
      <c r="K69" s="43"/>
      <c r="M69" s="43"/>
      <c r="N69" s="43"/>
      <c r="O69" s="43">
        <f t="shared" ref="O69:O134" si="14">COUNT(K69:N69)</f>
        <v>0</v>
      </c>
      <c r="P69" s="43"/>
      <c r="Q69" s="43"/>
      <c r="R69" s="43"/>
      <c r="S69" s="43"/>
      <c r="T69" s="43"/>
      <c r="U69" s="43"/>
      <c r="V69" s="43"/>
      <c r="W69" s="43">
        <f t="shared" si="4"/>
        <v>0</v>
      </c>
      <c r="X69" s="44"/>
      <c r="Y69" s="45">
        <f t="shared" si="5"/>
        <v>0</v>
      </c>
      <c r="Z69" s="43" t="s">
        <v>131</v>
      </c>
      <c r="AA69" s="39"/>
      <c r="AB69" s="46"/>
      <c r="AC69" s="43"/>
      <c r="AD69" s="38"/>
      <c r="AF69" s="43"/>
      <c r="AI69" s="43"/>
      <c r="AK69" s="42"/>
    </row>
    <row r="70" spans="1:37" x14ac:dyDescent="0.2">
      <c r="A70" s="43" t="s">
        <v>81</v>
      </c>
      <c r="B70" s="43" t="s">
        <v>157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si="8"/>
        <v>0</v>
      </c>
      <c r="K70" s="43"/>
      <c r="M70" s="43"/>
      <c r="N70" s="43"/>
      <c r="O70" s="43">
        <f t="shared" si="14"/>
        <v>0</v>
      </c>
      <c r="P70" s="43"/>
      <c r="Q70" s="43"/>
      <c r="R70" s="43"/>
      <c r="S70" s="43"/>
      <c r="T70" s="43"/>
      <c r="U70" s="43"/>
      <c r="V70" s="43"/>
      <c r="W70" s="43">
        <f t="shared" si="4"/>
        <v>0</v>
      </c>
      <c r="X70" s="44"/>
      <c r="Y70" s="45">
        <f t="shared" si="5"/>
        <v>0</v>
      </c>
      <c r="Z70" s="43" t="s">
        <v>131</v>
      </c>
      <c r="AA70" s="39"/>
      <c r="AB70" s="46"/>
      <c r="AC70" s="43"/>
      <c r="AD70" s="38"/>
      <c r="AF70" s="43"/>
      <c r="AI70" s="43"/>
      <c r="AK70" s="42"/>
    </row>
    <row r="71" spans="1:37" x14ac:dyDescent="0.2">
      <c r="A71" s="43" t="s">
        <v>292</v>
      </c>
      <c r="B71" s="43" t="s">
        <v>293</v>
      </c>
      <c r="C71" s="36">
        <v>8</v>
      </c>
      <c r="D71" s="38">
        <v>29</v>
      </c>
      <c r="E71" s="38">
        <v>25</v>
      </c>
      <c r="F71" s="43"/>
      <c r="G71" s="43"/>
      <c r="H71" s="43"/>
      <c r="I71" s="43"/>
      <c r="J71" s="36">
        <f t="shared" si="8"/>
        <v>0</v>
      </c>
      <c r="K71" s="43"/>
      <c r="M71" s="43"/>
      <c r="N71" s="43"/>
      <c r="O71" s="43">
        <f t="shared" si="14"/>
        <v>0</v>
      </c>
      <c r="P71" s="43"/>
      <c r="Q71" s="43"/>
      <c r="R71" s="43"/>
      <c r="S71" s="43"/>
      <c r="T71" s="43"/>
      <c r="U71" s="43"/>
      <c r="V71" s="43"/>
      <c r="W71" s="43">
        <f t="shared" si="4"/>
        <v>0</v>
      </c>
      <c r="X71" s="44"/>
      <c r="Y71" s="45">
        <f t="shared" si="5"/>
        <v>0</v>
      </c>
      <c r="Z71" s="43" t="s">
        <v>131</v>
      </c>
      <c r="AA71" s="39"/>
      <c r="AB71" s="44"/>
      <c r="AC71" s="39"/>
      <c r="AD71" s="44"/>
      <c r="AE71" s="43"/>
      <c r="AI71" s="43"/>
      <c r="AK71" s="42"/>
    </row>
    <row r="72" spans="1:37" x14ac:dyDescent="0.2">
      <c r="A72" s="43" t="s">
        <v>255</v>
      </c>
      <c r="B72" s="43" t="s">
        <v>254</v>
      </c>
      <c r="C72" s="36">
        <v>8</v>
      </c>
      <c r="D72" s="38">
        <v>29</v>
      </c>
      <c r="E72" s="38">
        <v>25</v>
      </c>
      <c r="F72" s="58"/>
      <c r="G72" s="58"/>
      <c r="H72" s="43"/>
      <c r="I72" s="43"/>
      <c r="J72" s="36">
        <f t="shared" si="8"/>
        <v>0</v>
      </c>
      <c r="K72" s="43">
        <v>64012</v>
      </c>
      <c r="L72" s="36">
        <v>64164</v>
      </c>
      <c r="M72" s="43"/>
      <c r="N72" s="43"/>
      <c r="O72" s="43">
        <f t="shared" si="14"/>
        <v>2</v>
      </c>
      <c r="P72" s="43"/>
      <c r="Q72" s="43"/>
      <c r="R72" s="43"/>
      <c r="S72" s="43"/>
      <c r="T72" s="43"/>
      <c r="U72" s="43"/>
      <c r="V72" s="43"/>
      <c r="W72" s="43">
        <f t="shared" si="4"/>
        <v>0</v>
      </c>
      <c r="X72" s="44"/>
      <c r="Y72" s="45">
        <f t="shared" si="5"/>
        <v>50</v>
      </c>
      <c r="Z72" s="43" t="s">
        <v>131</v>
      </c>
      <c r="AA72" s="39">
        <v>43053</v>
      </c>
      <c r="AB72" s="44"/>
      <c r="AC72" s="39"/>
      <c r="AD72" s="44"/>
      <c r="AE72" s="43"/>
      <c r="AI72" s="43"/>
      <c r="AK72" s="42"/>
    </row>
    <row r="73" spans="1:37" x14ac:dyDescent="0.2">
      <c r="A73" s="43" t="s">
        <v>397</v>
      </c>
      <c r="B73" s="43" t="s">
        <v>254</v>
      </c>
      <c r="C73" s="36">
        <v>8</v>
      </c>
      <c r="D73" s="38">
        <v>29</v>
      </c>
      <c r="E73" s="38">
        <v>25</v>
      </c>
      <c r="F73" s="43"/>
      <c r="G73" s="43"/>
      <c r="H73" s="43"/>
      <c r="I73" s="43"/>
      <c r="J73" s="36">
        <f t="shared" si="8"/>
        <v>0</v>
      </c>
      <c r="K73" s="43"/>
      <c r="M73" s="43"/>
      <c r="N73" s="43"/>
      <c r="O73" s="43">
        <f t="shared" si="14"/>
        <v>0</v>
      </c>
      <c r="P73" s="43"/>
      <c r="Q73" s="43"/>
      <c r="R73" s="43"/>
      <c r="S73" s="43"/>
      <c r="T73" s="43"/>
      <c r="U73" s="43"/>
      <c r="V73" s="43"/>
      <c r="W73" s="43">
        <f t="shared" si="4"/>
        <v>0</v>
      </c>
      <c r="X73" s="44"/>
      <c r="Y73" s="45">
        <f t="shared" si="5"/>
        <v>0</v>
      </c>
      <c r="Z73" s="43" t="s">
        <v>131</v>
      </c>
      <c r="AA73" s="39"/>
      <c r="AB73" s="46"/>
      <c r="AC73" s="52"/>
      <c r="AD73" s="46"/>
      <c r="AE73" s="47"/>
      <c r="AI73" s="43"/>
      <c r="AK73" s="42"/>
    </row>
    <row r="74" spans="1:37" x14ac:dyDescent="0.2">
      <c r="A74" s="43" t="s">
        <v>87</v>
      </c>
      <c r="B74" s="43" t="s">
        <v>88</v>
      </c>
      <c r="C74" s="36">
        <v>8</v>
      </c>
      <c r="D74" s="38">
        <v>29</v>
      </c>
      <c r="E74" s="38">
        <v>25</v>
      </c>
      <c r="F74" s="58"/>
      <c r="G74" s="58"/>
      <c r="H74" s="43"/>
      <c r="I74" s="43"/>
      <c r="J74" s="36">
        <f t="shared" si="8"/>
        <v>0</v>
      </c>
      <c r="K74" s="43"/>
      <c r="M74" s="43"/>
      <c r="N74" s="43"/>
      <c r="O74" s="43">
        <f t="shared" si="14"/>
        <v>0</v>
      </c>
      <c r="P74" s="43"/>
      <c r="Q74" s="43"/>
      <c r="R74" s="43"/>
      <c r="S74" s="43"/>
      <c r="T74" s="43"/>
      <c r="U74" s="43"/>
      <c r="V74" s="43"/>
      <c r="W74" s="43">
        <f t="shared" ref="W74:W141" si="15">COUNT(P74:V74)</f>
        <v>0</v>
      </c>
      <c r="X74" s="44"/>
      <c r="Y74" s="45">
        <f t="shared" ref="Y74:Y141" si="16">+(J74*D74)+(O74*E74)+(W74*$AH$7)+X74</f>
        <v>0</v>
      </c>
      <c r="Z74" s="43" t="s">
        <v>131</v>
      </c>
      <c r="AA74" s="39"/>
      <c r="AB74" s="46"/>
      <c r="AC74" s="52"/>
      <c r="AD74" s="44"/>
      <c r="AE74" s="43"/>
      <c r="AI74" s="43"/>
      <c r="AK74" s="42"/>
    </row>
    <row r="75" spans="1:37" x14ac:dyDescent="0.2">
      <c r="A75" s="43" t="s">
        <v>3</v>
      </c>
      <c r="B75" s="43" t="s">
        <v>4</v>
      </c>
      <c r="C75" s="36">
        <v>6</v>
      </c>
      <c r="D75" s="38">
        <v>40</v>
      </c>
      <c r="E75" s="38">
        <v>29</v>
      </c>
      <c r="F75" s="58"/>
      <c r="G75" s="43"/>
      <c r="H75" s="43"/>
      <c r="I75" s="43"/>
      <c r="J75" s="36">
        <f t="shared" ref="J75:J111" si="17">COUNT(F75:I75)</f>
        <v>0</v>
      </c>
      <c r="K75" s="43"/>
      <c r="M75" s="43"/>
      <c r="N75" s="43"/>
      <c r="O75" s="43">
        <f t="shared" si="14"/>
        <v>0</v>
      </c>
      <c r="P75" s="43"/>
      <c r="Q75" s="43"/>
      <c r="R75" s="43"/>
      <c r="S75" s="43"/>
      <c r="T75" s="43"/>
      <c r="U75" s="43"/>
      <c r="V75" s="43"/>
      <c r="W75" s="43">
        <f t="shared" si="15"/>
        <v>0</v>
      </c>
      <c r="X75" s="44"/>
      <c r="Y75" s="45">
        <f t="shared" si="16"/>
        <v>0</v>
      </c>
      <c r="Z75" s="43" t="s">
        <v>131</v>
      </c>
      <c r="AA75" s="39"/>
      <c r="AB75" s="44"/>
      <c r="AC75" s="52"/>
      <c r="AD75" s="44"/>
      <c r="AE75" s="43"/>
      <c r="AI75" s="43"/>
    </row>
    <row r="76" spans="1:37" x14ac:dyDescent="0.2">
      <c r="A76" s="43" t="s">
        <v>346</v>
      </c>
      <c r="B76" s="43" t="s">
        <v>347</v>
      </c>
      <c r="C76" s="36">
        <v>8</v>
      </c>
      <c r="D76" s="38">
        <v>29</v>
      </c>
      <c r="E76" s="38">
        <v>25</v>
      </c>
      <c r="F76" s="43"/>
      <c r="G76" s="43"/>
      <c r="H76" s="43"/>
      <c r="I76" s="43"/>
      <c r="J76" s="36">
        <f t="shared" si="17"/>
        <v>0</v>
      </c>
      <c r="K76" s="43"/>
      <c r="M76" s="43"/>
      <c r="N76" s="43"/>
      <c r="O76" s="43">
        <f t="shared" si="14"/>
        <v>0</v>
      </c>
      <c r="P76" s="43"/>
      <c r="Q76" s="43"/>
      <c r="R76" s="43"/>
      <c r="S76" s="43"/>
      <c r="T76" s="43"/>
      <c r="U76" s="43"/>
      <c r="V76" s="43"/>
      <c r="W76" s="43">
        <f t="shared" si="15"/>
        <v>0</v>
      </c>
      <c r="X76" s="44"/>
      <c r="Y76" s="45">
        <f t="shared" si="16"/>
        <v>0</v>
      </c>
      <c r="Z76" s="43" t="s">
        <v>131</v>
      </c>
      <c r="AA76" s="39"/>
      <c r="AB76" s="44"/>
      <c r="AC76" s="52"/>
      <c r="AD76" s="44"/>
      <c r="AE76" s="43"/>
    </row>
    <row r="77" spans="1:37" x14ac:dyDescent="0.2">
      <c r="A77" s="43" t="s">
        <v>404</v>
      </c>
      <c r="B77" s="43" t="s">
        <v>405</v>
      </c>
      <c r="C77" s="36">
        <v>8</v>
      </c>
      <c r="D77" s="38">
        <v>29</v>
      </c>
      <c r="E77" s="38">
        <v>25</v>
      </c>
      <c r="F77" s="58"/>
      <c r="G77" s="58"/>
      <c r="H77" s="43"/>
      <c r="I77" s="43"/>
      <c r="J77" s="36">
        <f t="shared" si="17"/>
        <v>0</v>
      </c>
      <c r="K77" s="43"/>
      <c r="M77" s="43"/>
      <c r="N77" s="43"/>
      <c r="O77" s="43">
        <f t="shared" si="14"/>
        <v>0</v>
      </c>
      <c r="P77" s="43"/>
      <c r="Q77" s="43"/>
      <c r="R77" s="43"/>
      <c r="S77" s="58"/>
      <c r="T77" s="43"/>
      <c r="U77" s="43"/>
      <c r="V77" s="43"/>
      <c r="W77" s="43">
        <f t="shared" si="15"/>
        <v>0</v>
      </c>
      <c r="X77" s="44"/>
      <c r="Y77" s="45">
        <f t="shared" si="16"/>
        <v>0</v>
      </c>
      <c r="Z77" s="43" t="s">
        <v>131</v>
      </c>
      <c r="AA77" s="39"/>
      <c r="AB77" s="44"/>
      <c r="AC77" s="52"/>
      <c r="AD77" s="44"/>
      <c r="AE77" s="43"/>
    </row>
    <row r="78" spans="1:37" x14ac:dyDescent="0.2">
      <c r="A78" s="43" t="s">
        <v>316</v>
      </c>
      <c r="B78" s="43" t="s">
        <v>317</v>
      </c>
      <c r="C78" s="36">
        <v>8</v>
      </c>
      <c r="D78" s="38">
        <v>29</v>
      </c>
      <c r="E78" s="38">
        <v>25</v>
      </c>
      <c r="F78" s="58"/>
      <c r="G78" s="43"/>
      <c r="H78" s="43"/>
      <c r="I78" s="43"/>
      <c r="J78" s="36">
        <f t="shared" si="17"/>
        <v>0</v>
      </c>
      <c r="K78" s="43"/>
      <c r="M78" s="43"/>
      <c r="N78" s="43"/>
      <c r="O78" s="43">
        <f t="shared" si="14"/>
        <v>0</v>
      </c>
      <c r="P78" s="43"/>
      <c r="Q78" s="43"/>
      <c r="R78" s="43"/>
      <c r="S78" s="43"/>
      <c r="T78" s="43"/>
      <c r="U78" s="43"/>
      <c r="V78" s="43"/>
      <c r="W78" s="43">
        <f t="shared" si="15"/>
        <v>0</v>
      </c>
      <c r="X78" s="44"/>
      <c r="Y78" s="45">
        <f t="shared" si="16"/>
        <v>0</v>
      </c>
      <c r="Z78" s="43" t="s">
        <v>131</v>
      </c>
      <c r="AA78" s="39"/>
      <c r="AB78" s="46"/>
      <c r="AC78" s="43"/>
      <c r="AD78" s="38"/>
    </row>
    <row r="79" spans="1:37" x14ac:dyDescent="0.2">
      <c r="A79" s="43" t="s">
        <v>77</v>
      </c>
      <c r="B79" s="43" t="s">
        <v>278</v>
      </c>
      <c r="C79" s="36">
        <v>8</v>
      </c>
      <c r="D79" s="38">
        <v>29</v>
      </c>
      <c r="E79" s="38">
        <v>25</v>
      </c>
      <c r="F79" s="43"/>
      <c r="G79" s="43"/>
      <c r="H79" s="43"/>
      <c r="I79" s="43"/>
      <c r="J79" s="36">
        <f t="shared" si="17"/>
        <v>0</v>
      </c>
      <c r="K79" s="43"/>
      <c r="M79" s="43"/>
      <c r="N79" s="43"/>
      <c r="O79" s="43">
        <f t="shared" si="14"/>
        <v>0</v>
      </c>
      <c r="P79" s="43"/>
      <c r="Q79" s="43"/>
      <c r="R79" s="43"/>
      <c r="S79" s="43"/>
      <c r="T79" s="43"/>
      <c r="U79" s="43"/>
      <c r="V79" s="43"/>
      <c r="W79" s="43">
        <f t="shared" si="15"/>
        <v>0</v>
      </c>
      <c r="X79" s="44"/>
      <c r="Y79" s="45">
        <f t="shared" si="16"/>
        <v>0</v>
      </c>
      <c r="Z79" s="43" t="s">
        <v>131</v>
      </c>
      <c r="AA79" s="39"/>
      <c r="AB79" s="46"/>
      <c r="AC79" s="43"/>
      <c r="AD79" s="38"/>
    </row>
    <row r="80" spans="1:37" x14ac:dyDescent="0.2">
      <c r="A80" s="43" t="s">
        <v>327</v>
      </c>
      <c r="B80" s="43" t="s">
        <v>318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7"/>
        <v>0</v>
      </c>
      <c r="K80" s="43"/>
      <c r="M80" s="43"/>
      <c r="N80" s="43"/>
      <c r="O80" s="43">
        <f t="shared" si="14"/>
        <v>0</v>
      </c>
      <c r="P80" s="43"/>
      <c r="Q80" s="43"/>
      <c r="R80" s="43"/>
      <c r="S80" s="43"/>
      <c r="T80" s="43"/>
      <c r="U80" s="43"/>
      <c r="V80" s="43"/>
      <c r="W80" s="43">
        <f t="shared" si="15"/>
        <v>0</v>
      </c>
      <c r="X80" s="44"/>
      <c r="Y80" s="45">
        <f t="shared" si="16"/>
        <v>0</v>
      </c>
      <c r="Z80" s="43" t="s">
        <v>131</v>
      </c>
      <c r="AA80" s="39"/>
      <c r="AB80" s="44"/>
      <c r="AC80" s="39"/>
      <c r="AD80" s="44"/>
      <c r="AE80" s="43"/>
    </row>
    <row r="81" spans="1:35" x14ac:dyDescent="0.2">
      <c r="A81" s="43" t="s">
        <v>398</v>
      </c>
      <c r="B81" s="43" t="s">
        <v>412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7"/>
        <v>0</v>
      </c>
      <c r="K81" s="43"/>
      <c r="M81" s="43"/>
      <c r="N81" s="58"/>
      <c r="O81" s="43">
        <f t="shared" si="14"/>
        <v>0</v>
      </c>
      <c r="P81" s="43"/>
      <c r="Q81" s="43"/>
      <c r="R81" s="43"/>
      <c r="S81" s="43"/>
      <c r="T81" s="43"/>
      <c r="U81" s="43"/>
      <c r="V81" s="43"/>
      <c r="W81" s="43">
        <f t="shared" si="15"/>
        <v>0</v>
      </c>
      <c r="X81" s="44"/>
      <c r="Y81" s="45">
        <f t="shared" si="16"/>
        <v>0</v>
      </c>
      <c r="Z81" s="43" t="s">
        <v>131</v>
      </c>
      <c r="AA81" s="39"/>
      <c r="AB81" s="20"/>
      <c r="AC81" s="52"/>
      <c r="AD81" s="44"/>
      <c r="AE81" s="43"/>
      <c r="AI81" s="43"/>
    </row>
    <row r="82" spans="1:35" x14ac:dyDescent="0.2">
      <c r="A82" s="43" t="s">
        <v>439</v>
      </c>
      <c r="B82" s="43" t="s">
        <v>440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7"/>
        <v>0</v>
      </c>
      <c r="K82" s="43"/>
      <c r="M82" s="43"/>
      <c r="N82" s="43"/>
      <c r="O82" s="43">
        <f t="shared" si="14"/>
        <v>0</v>
      </c>
      <c r="P82" s="43"/>
      <c r="Q82" s="43"/>
      <c r="R82" s="43"/>
      <c r="S82" s="43"/>
      <c r="T82" s="43"/>
      <c r="U82" s="43"/>
      <c r="V82" s="43"/>
      <c r="W82" s="43">
        <f t="shared" si="15"/>
        <v>0</v>
      </c>
      <c r="X82" s="44"/>
      <c r="Y82" s="45">
        <f t="shared" si="16"/>
        <v>0</v>
      </c>
      <c r="Z82" s="43" t="s">
        <v>204</v>
      </c>
      <c r="AA82" s="39"/>
      <c r="AB82" s="46"/>
      <c r="AC82" s="52"/>
      <c r="AD82" s="44"/>
      <c r="AE82" s="43"/>
      <c r="AI82" s="43"/>
    </row>
    <row r="83" spans="1:35" x14ac:dyDescent="0.2">
      <c r="A83" s="43" t="s">
        <v>54</v>
      </c>
      <c r="B83" s="43" t="s">
        <v>195</v>
      </c>
      <c r="C83" s="36">
        <v>7</v>
      </c>
      <c r="D83" s="38">
        <v>34</v>
      </c>
      <c r="E83" s="38">
        <v>27</v>
      </c>
      <c r="F83" s="58"/>
      <c r="G83" s="58"/>
      <c r="H83" s="43"/>
      <c r="I83" s="43"/>
      <c r="J83" s="36">
        <f t="shared" si="17"/>
        <v>0</v>
      </c>
      <c r="K83" s="43"/>
      <c r="M83" s="43"/>
      <c r="N83" s="43"/>
      <c r="O83" s="43">
        <f t="shared" si="14"/>
        <v>0</v>
      </c>
      <c r="P83" s="43"/>
      <c r="Q83" s="43"/>
      <c r="R83" s="43"/>
      <c r="S83" s="43"/>
      <c r="T83" s="43"/>
      <c r="U83" s="43"/>
      <c r="V83" s="43"/>
      <c r="W83" s="43">
        <f t="shared" si="15"/>
        <v>0</v>
      </c>
      <c r="X83" s="44"/>
      <c r="Y83" s="45">
        <f t="shared" si="16"/>
        <v>0</v>
      </c>
      <c r="Z83" s="43" t="s">
        <v>131</v>
      </c>
      <c r="AA83" s="39"/>
      <c r="AB83" s="46"/>
      <c r="AC83" s="52"/>
      <c r="AD83" s="44"/>
      <c r="AE83" s="43"/>
    </row>
    <row r="84" spans="1:35" x14ac:dyDescent="0.2">
      <c r="A84" s="43" t="s">
        <v>7</v>
      </c>
      <c r="B84" s="43" t="s">
        <v>8</v>
      </c>
      <c r="C84" s="36">
        <v>5</v>
      </c>
      <c r="D84" s="38">
        <v>47</v>
      </c>
      <c r="E84" s="38">
        <v>32</v>
      </c>
      <c r="F84" s="43"/>
      <c r="G84" s="43"/>
      <c r="H84" s="43"/>
      <c r="I84" s="43"/>
      <c r="J84" s="36">
        <f t="shared" si="17"/>
        <v>0</v>
      </c>
      <c r="K84" s="43"/>
      <c r="M84" s="43"/>
      <c r="N84" s="43"/>
      <c r="O84" s="43">
        <f t="shared" si="14"/>
        <v>0</v>
      </c>
      <c r="P84" s="43"/>
      <c r="Q84" s="43"/>
      <c r="R84" s="43"/>
      <c r="S84" s="43"/>
      <c r="T84" s="43"/>
      <c r="U84" s="43"/>
      <c r="V84" s="43"/>
      <c r="W84" s="43">
        <f t="shared" si="15"/>
        <v>0</v>
      </c>
      <c r="X84" s="44"/>
      <c r="Y84" s="45">
        <f t="shared" si="16"/>
        <v>0</v>
      </c>
      <c r="Z84" s="43" t="s">
        <v>131</v>
      </c>
      <c r="AA84" s="39"/>
      <c r="AB84" s="46"/>
      <c r="AC84" s="52"/>
      <c r="AD84" s="44"/>
      <c r="AE84" s="43"/>
    </row>
    <row r="85" spans="1:35" x14ac:dyDescent="0.2">
      <c r="A85" s="58" t="s">
        <v>102</v>
      </c>
      <c r="B85" s="58" t="s">
        <v>399</v>
      </c>
      <c r="C85" s="59">
        <v>8</v>
      </c>
      <c r="D85" s="38">
        <v>29</v>
      </c>
      <c r="E85" s="38">
        <v>25</v>
      </c>
      <c r="F85" s="43"/>
      <c r="G85" s="43"/>
      <c r="H85" s="43"/>
      <c r="I85" s="43"/>
      <c r="J85" s="36">
        <f t="shared" ref="J85" si="18">COUNT(F85:I85)</f>
        <v>0</v>
      </c>
      <c r="K85" s="43"/>
      <c r="M85" s="43"/>
      <c r="N85" s="43"/>
      <c r="O85" s="43">
        <f t="shared" ref="O85" si="19">COUNT(K85:N85)</f>
        <v>0</v>
      </c>
      <c r="P85" s="43"/>
      <c r="Q85" s="43"/>
      <c r="R85" s="43"/>
      <c r="S85" s="43"/>
      <c r="T85" s="43"/>
      <c r="U85" s="43"/>
      <c r="V85" s="43"/>
      <c r="W85" s="43">
        <f t="shared" ref="W85" si="20">COUNT(P85:V85)</f>
        <v>0</v>
      </c>
      <c r="X85" s="44"/>
      <c r="Y85" s="45">
        <f t="shared" ref="Y85" si="21">+(J85*D85)+(O85*E85)+(W85*$AH$7)+X85</f>
        <v>0</v>
      </c>
      <c r="Z85" s="58" t="s">
        <v>131</v>
      </c>
      <c r="AA85" s="39"/>
      <c r="AB85" s="46"/>
      <c r="AC85" s="52"/>
      <c r="AD85" s="44"/>
      <c r="AE85" s="43"/>
    </row>
    <row r="86" spans="1:35" x14ac:dyDescent="0.2">
      <c r="A86" s="43" t="s">
        <v>98</v>
      </c>
      <c r="B86" s="43" t="s">
        <v>399</v>
      </c>
      <c r="C86" s="36">
        <v>8</v>
      </c>
      <c r="D86" s="38">
        <v>29</v>
      </c>
      <c r="E86" s="38">
        <v>25</v>
      </c>
      <c r="F86" s="58"/>
      <c r="G86" s="58"/>
      <c r="H86" s="58"/>
      <c r="I86" s="58"/>
      <c r="J86" s="36">
        <f t="shared" si="17"/>
        <v>0</v>
      </c>
      <c r="K86" s="43"/>
      <c r="M86" s="43"/>
      <c r="N86" s="43"/>
      <c r="O86" s="43">
        <f t="shared" si="14"/>
        <v>0</v>
      </c>
      <c r="P86" s="43"/>
      <c r="Q86" s="43"/>
      <c r="R86" s="43"/>
      <c r="S86" s="58"/>
      <c r="T86" s="58"/>
      <c r="U86" s="43"/>
      <c r="V86" s="43"/>
      <c r="W86" s="43">
        <f t="shared" si="15"/>
        <v>0</v>
      </c>
      <c r="X86" s="44"/>
      <c r="Y86" s="45">
        <f t="shared" si="16"/>
        <v>0</v>
      </c>
      <c r="Z86" s="43" t="s">
        <v>131</v>
      </c>
      <c r="AA86" s="39"/>
      <c r="AB86" s="44"/>
      <c r="AC86" s="43"/>
      <c r="AD86" s="38"/>
    </row>
    <row r="87" spans="1:35" x14ac:dyDescent="0.2">
      <c r="A87" s="43" t="s">
        <v>78</v>
      </c>
      <c r="B87" s="43" t="s">
        <v>79</v>
      </c>
      <c r="C87" s="36">
        <v>6</v>
      </c>
      <c r="D87" s="38">
        <v>40</v>
      </c>
      <c r="E87" s="38">
        <v>29</v>
      </c>
      <c r="F87" s="43"/>
      <c r="G87" s="43"/>
      <c r="H87" s="43"/>
      <c r="I87" s="43"/>
      <c r="J87" s="36">
        <f t="shared" si="17"/>
        <v>0</v>
      </c>
      <c r="K87" s="43"/>
      <c r="M87" s="43"/>
      <c r="N87" s="43"/>
      <c r="O87" s="43">
        <f t="shared" si="14"/>
        <v>0</v>
      </c>
      <c r="P87" s="43"/>
      <c r="Q87" s="43"/>
      <c r="R87" s="43"/>
      <c r="S87" s="43"/>
      <c r="T87" s="43"/>
      <c r="U87" s="43"/>
      <c r="V87" s="43"/>
      <c r="W87" s="43">
        <f t="shared" si="15"/>
        <v>0</v>
      </c>
      <c r="X87" s="44"/>
      <c r="Y87" s="45">
        <f t="shared" si="16"/>
        <v>0</v>
      </c>
      <c r="Z87" s="43" t="s">
        <v>131</v>
      </c>
      <c r="AA87" s="39"/>
      <c r="AB87" s="39"/>
      <c r="AD87" s="38"/>
    </row>
    <row r="88" spans="1:35" x14ac:dyDescent="0.2">
      <c r="A88" s="43" t="s">
        <v>270</v>
      </c>
      <c r="B88" s="43" t="s">
        <v>437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7"/>
        <v>0</v>
      </c>
      <c r="K88" s="43"/>
      <c r="M88" s="43"/>
      <c r="N88" s="43"/>
      <c r="O88" s="43">
        <f t="shared" si="14"/>
        <v>0</v>
      </c>
      <c r="P88" s="43"/>
      <c r="Q88" s="43"/>
      <c r="R88" s="43"/>
      <c r="S88" s="43"/>
      <c r="T88" s="43"/>
      <c r="U88" s="43"/>
      <c r="V88" s="43"/>
      <c r="W88" s="43">
        <f t="shared" si="15"/>
        <v>0</v>
      </c>
      <c r="X88" s="44"/>
      <c r="Y88" s="45">
        <f t="shared" si="16"/>
        <v>0</v>
      </c>
      <c r="Z88" s="43" t="s">
        <v>204</v>
      </c>
      <c r="AA88" s="39"/>
      <c r="AB88" s="39"/>
      <c r="AD88" s="38"/>
    </row>
    <row r="89" spans="1:35" x14ac:dyDescent="0.2">
      <c r="A89" s="43" t="s">
        <v>200</v>
      </c>
      <c r="B89" s="43" t="s">
        <v>273</v>
      </c>
      <c r="C89" s="36">
        <v>8</v>
      </c>
      <c r="D89" s="38">
        <v>29</v>
      </c>
      <c r="E89" s="38">
        <v>25</v>
      </c>
      <c r="F89" s="43"/>
      <c r="G89" s="43"/>
      <c r="H89" s="43"/>
      <c r="I89" s="43"/>
      <c r="J89" s="36">
        <f t="shared" si="17"/>
        <v>0</v>
      </c>
      <c r="K89" s="43"/>
      <c r="M89" s="43"/>
      <c r="N89" s="43"/>
      <c r="O89" s="43">
        <f t="shared" si="14"/>
        <v>0</v>
      </c>
      <c r="P89" s="43"/>
      <c r="Q89" s="43"/>
      <c r="R89" s="43"/>
      <c r="S89" s="43"/>
      <c r="T89" s="43"/>
      <c r="U89" s="43"/>
      <c r="V89" s="43"/>
      <c r="W89" s="43">
        <f t="shared" si="15"/>
        <v>0</v>
      </c>
      <c r="X89" s="44"/>
      <c r="Y89" s="45">
        <f t="shared" si="16"/>
        <v>0</v>
      </c>
      <c r="Z89" s="43" t="s">
        <v>131</v>
      </c>
      <c r="AA89" s="39"/>
      <c r="AB89" s="39"/>
      <c r="AD89" s="38"/>
    </row>
    <row r="90" spans="1:35" x14ac:dyDescent="0.2">
      <c r="A90" s="43" t="s">
        <v>272</v>
      </c>
      <c r="B90" s="43" t="s">
        <v>273</v>
      </c>
      <c r="C90" s="36">
        <v>8</v>
      </c>
      <c r="D90" s="38">
        <v>29</v>
      </c>
      <c r="E90" s="38">
        <v>25</v>
      </c>
      <c r="F90" s="43"/>
      <c r="G90" s="43"/>
      <c r="H90" s="43"/>
      <c r="I90" s="43"/>
      <c r="J90" s="36">
        <f t="shared" si="17"/>
        <v>0</v>
      </c>
      <c r="K90" s="43"/>
      <c r="M90" s="43"/>
      <c r="N90" s="43"/>
      <c r="O90" s="43">
        <f t="shared" si="14"/>
        <v>0</v>
      </c>
      <c r="P90" s="43"/>
      <c r="Q90" s="43"/>
      <c r="R90" s="43"/>
      <c r="S90" s="43"/>
      <c r="T90" s="43"/>
      <c r="U90" s="43"/>
      <c r="V90" s="43"/>
      <c r="W90" s="43">
        <f t="shared" si="15"/>
        <v>0</v>
      </c>
      <c r="X90" s="44"/>
      <c r="Y90" s="45">
        <f t="shared" si="16"/>
        <v>0</v>
      </c>
      <c r="Z90" s="43" t="s">
        <v>131</v>
      </c>
      <c r="AA90" s="39"/>
      <c r="AB90" s="39"/>
      <c r="AC90" s="52"/>
      <c r="AD90" s="44"/>
      <c r="AE90" s="39"/>
    </row>
    <row r="91" spans="1:35" x14ac:dyDescent="0.2">
      <c r="A91" s="53" t="s">
        <v>20</v>
      </c>
      <c r="B91" s="58" t="s">
        <v>458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si="17"/>
        <v>0</v>
      </c>
      <c r="K91" s="43"/>
      <c r="M91" s="43"/>
      <c r="N91" s="43"/>
      <c r="O91" s="43">
        <f t="shared" si="14"/>
        <v>0</v>
      </c>
      <c r="P91" s="43"/>
      <c r="Q91" s="43"/>
      <c r="R91" s="43"/>
      <c r="S91" s="43"/>
      <c r="T91" s="43"/>
      <c r="U91" s="43"/>
      <c r="V91" s="43"/>
      <c r="W91" s="43">
        <f t="shared" si="15"/>
        <v>0</v>
      </c>
      <c r="X91" s="44"/>
      <c r="Y91" s="45">
        <f t="shared" si="16"/>
        <v>0</v>
      </c>
      <c r="Z91" s="43" t="s">
        <v>131</v>
      </c>
      <c r="AA91" s="46"/>
      <c r="AB91" s="39"/>
      <c r="AC91" s="52"/>
      <c r="AD91" s="38"/>
    </row>
    <row r="92" spans="1:35" x14ac:dyDescent="0.2">
      <c r="A92" s="43" t="s">
        <v>453</v>
      </c>
      <c r="B92" s="59" t="s">
        <v>458</v>
      </c>
      <c r="C92" s="36">
        <v>8</v>
      </c>
      <c r="D92" s="38">
        <v>29</v>
      </c>
      <c r="E92" s="38">
        <v>25</v>
      </c>
      <c r="F92" s="43"/>
      <c r="G92" s="43"/>
      <c r="H92" s="43"/>
      <c r="I92" s="43"/>
      <c r="J92" s="36">
        <f t="shared" ref="J92" si="22">COUNT(F92:I92)</f>
        <v>0</v>
      </c>
      <c r="K92" s="43"/>
      <c r="M92" s="43"/>
      <c r="N92" s="43"/>
      <c r="O92" s="43">
        <f t="shared" si="14"/>
        <v>0</v>
      </c>
      <c r="P92" s="43"/>
      <c r="Q92" s="43"/>
      <c r="R92" s="43"/>
      <c r="S92" s="43"/>
      <c r="T92" s="43"/>
      <c r="U92" s="43"/>
      <c r="V92" s="43"/>
      <c r="W92" s="43">
        <f t="shared" ref="W92" si="23">COUNT(P92:V92)</f>
        <v>0</v>
      </c>
      <c r="X92" s="44"/>
      <c r="Y92" s="45">
        <f t="shared" ref="Y92" si="24">+(J92*D92)+(O92*E92)+(W92*$AH$7)+X92</f>
        <v>0</v>
      </c>
      <c r="Z92" s="58" t="s">
        <v>131</v>
      </c>
      <c r="AA92" s="46"/>
      <c r="AB92" s="39"/>
      <c r="AC92" s="52"/>
      <c r="AD92" s="38">
        <v>0</v>
      </c>
    </row>
    <row r="93" spans="1:35" x14ac:dyDescent="0.2">
      <c r="A93" s="43" t="s">
        <v>237</v>
      </c>
      <c r="B93" s="43" t="s">
        <v>238</v>
      </c>
      <c r="C93" s="36">
        <v>8</v>
      </c>
      <c r="D93" s="38">
        <v>29</v>
      </c>
      <c r="E93" s="38">
        <v>25</v>
      </c>
      <c r="F93" s="58"/>
      <c r="G93" s="58"/>
      <c r="H93" s="43"/>
      <c r="I93" s="43"/>
      <c r="J93" s="36">
        <f t="shared" si="17"/>
        <v>0</v>
      </c>
      <c r="K93" s="43"/>
      <c r="M93" s="43"/>
      <c r="N93" s="43"/>
      <c r="O93" s="43">
        <f t="shared" si="14"/>
        <v>0</v>
      </c>
      <c r="P93" s="43"/>
      <c r="Q93" s="43"/>
      <c r="R93" s="43"/>
      <c r="S93" s="43"/>
      <c r="T93" s="43"/>
      <c r="U93" s="43"/>
      <c r="V93" s="43"/>
      <c r="W93" s="43">
        <f t="shared" si="15"/>
        <v>0</v>
      </c>
      <c r="X93" s="44"/>
      <c r="Y93" s="45">
        <f t="shared" si="16"/>
        <v>0</v>
      </c>
      <c r="Z93" s="43" t="s">
        <v>131</v>
      </c>
      <c r="AA93" s="39"/>
      <c r="AB93" s="46"/>
      <c r="AD93" s="44"/>
      <c r="AE93" s="43"/>
    </row>
    <row r="94" spans="1:35" x14ac:dyDescent="0.2">
      <c r="A94" s="43" t="s">
        <v>151</v>
      </c>
      <c r="B94" s="43" t="s">
        <v>152</v>
      </c>
      <c r="C94" s="36">
        <v>7</v>
      </c>
      <c r="D94" s="38">
        <v>34</v>
      </c>
      <c r="E94" s="38">
        <v>27</v>
      </c>
      <c r="F94" s="43"/>
      <c r="G94" s="43"/>
      <c r="H94" s="43"/>
      <c r="I94" s="43"/>
      <c r="J94" s="36">
        <f t="shared" si="17"/>
        <v>0</v>
      </c>
      <c r="K94" s="43"/>
      <c r="M94" s="43"/>
      <c r="N94" s="43"/>
      <c r="O94" s="43">
        <f t="shared" si="14"/>
        <v>0</v>
      </c>
      <c r="P94" s="43"/>
      <c r="Q94" s="43"/>
      <c r="R94" s="43"/>
      <c r="S94" s="43"/>
      <c r="T94" s="43"/>
      <c r="U94" s="43"/>
      <c r="V94" s="43"/>
      <c r="W94" s="43">
        <f t="shared" si="15"/>
        <v>0</v>
      </c>
      <c r="X94" s="44"/>
      <c r="Y94" s="45">
        <f t="shared" si="16"/>
        <v>0</v>
      </c>
      <c r="Z94" s="53" t="s">
        <v>204</v>
      </c>
      <c r="AA94" s="39"/>
      <c r="AB94" s="46"/>
      <c r="AC94" s="52"/>
      <c r="AD94" s="44">
        <v>0</v>
      </c>
      <c r="AE94" s="47"/>
    </row>
    <row r="95" spans="1:35" x14ac:dyDescent="0.2">
      <c r="A95" s="43" t="s">
        <v>45</v>
      </c>
      <c r="B95" s="43" t="s">
        <v>46</v>
      </c>
      <c r="C95" s="36">
        <v>7</v>
      </c>
      <c r="D95" s="38">
        <v>34</v>
      </c>
      <c r="E95" s="38">
        <v>27</v>
      </c>
      <c r="F95" s="58">
        <v>64418</v>
      </c>
      <c r="G95" s="58"/>
      <c r="H95" s="58"/>
      <c r="I95" s="58"/>
      <c r="J95" s="36">
        <f t="shared" si="17"/>
        <v>1</v>
      </c>
      <c r="K95" s="43">
        <v>63364</v>
      </c>
      <c r="L95" s="36">
        <v>63385</v>
      </c>
      <c r="M95" s="43"/>
      <c r="N95" s="43"/>
      <c r="O95" s="43">
        <f t="shared" si="14"/>
        <v>2</v>
      </c>
      <c r="P95" s="43"/>
      <c r="Q95" s="43"/>
      <c r="R95" s="43"/>
      <c r="S95" s="58"/>
      <c r="T95" s="58"/>
      <c r="U95" s="58"/>
      <c r="V95" s="58"/>
      <c r="W95" s="43">
        <f t="shared" si="15"/>
        <v>0</v>
      </c>
      <c r="X95" s="44"/>
      <c r="Y95" s="45">
        <f t="shared" si="16"/>
        <v>88</v>
      </c>
      <c r="Z95" s="43" t="s">
        <v>131</v>
      </c>
      <c r="AA95" s="39">
        <v>43053</v>
      </c>
      <c r="AB95" s="39"/>
      <c r="AC95" s="52"/>
      <c r="AD95" s="44"/>
      <c r="AE95" s="47"/>
    </row>
    <row r="96" spans="1:35" x14ac:dyDescent="0.2">
      <c r="A96" s="43" t="s">
        <v>80</v>
      </c>
      <c r="B96" s="43" t="s">
        <v>154</v>
      </c>
      <c r="C96" s="36">
        <v>6</v>
      </c>
      <c r="D96" s="38">
        <v>40</v>
      </c>
      <c r="E96" s="38">
        <v>29</v>
      </c>
      <c r="F96" s="43"/>
      <c r="G96" s="43"/>
      <c r="H96" s="43"/>
      <c r="I96" s="43"/>
      <c r="J96" s="36">
        <f t="shared" si="17"/>
        <v>0</v>
      </c>
      <c r="K96" s="43"/>
      <c r="M96" s="43"/>
      <c r="N96" s="43"/>
      <c r="O96" s="43">
        <f t="shared" si="14"/>
        <v>0</v>
      </c>
      <c r="P96" s="43"/>
      <c r="Q96" s="43"/>
      <c r="R96" s="43"/>
      <c r="S96" s="43"/>
      <c r="T96" s="43"/>
      <c r="U96" s="43"/>
      <c r="V96" s="43"/>
      <c r="W96" s="43">
        <f t="shared" si="15"/>
        <v>0</v>
      </c>
      <c r="X96" s="44"/>
      <c r="Y96" s="45">
        <f t="shared" si="16"/>
        <v>0</v>
      </c>
      <c r="Z96" s="43" t="s">
        <v>131</v>
      </c>
      <c r="AA96" s="39"/>
      <c r="AB96" s="39"/>
      <c r="AC96" s="52"/>
      <c r="AD96" s="44"/>
      <c r="AE96" s="47"/>
    </row>
    <row r="97" spans="1:35" x14ac:dyDescent="0.2">
      <c r="A97" s="43" t="s">
        <v>54</v>
      </c>
      <c r="B97" s="43" t="s">
        <v>147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7"/>
        <v>0</v>
      </c>
      <c r="K97" s="43"/>
      <c r="M97" s="43"/>
      <c r="N97" s="43"/>
      <c r="O97" s="43">
        <f t="shared" si="14"/>
        <v>0</v>
      </c>
      <c r="P97" s="43"/>
      <c r="Q97" s="43"/>
      <c r="R97" s="43"/>
      <c r="S97" s="43"/>
      <c r="T97" s="43"/>
      <c r="U97" s="43"/>
      <c r="V97" s="43"/>
      <c r="W97" s="43">
        <f t="shared" si="15"/>
        <v>0</v>
      </c>
      <c r="X97" s="44"/>
      <c r="Y97" s="45">
        <f t="shared" si="16"/>
        <v>0</v>
      </c>
      <c r="Z97" s="43" t="s">
        <v>131</v>
      </c>
      <c r="AA97" s="39"/>
      <c r="AB97" s="39"/>
      <c r="AC97" s="52"/>
      <c r="AD97" s="44"/>
      <c r="AE97" s="43"/>
    </row>
    <row r="98" spans="1:35" x14ac:dyDescent="0.2">
      <c r="A98" s="43" t="s">
        <v>340</v>
      </c>
      <c r="B98" s="43" t="s">
        <v>230</v>
      </c>
      <c r="C98" s="36">
        <v>8</v>
      </c>
      <c r="D98" s="38">
        <v>29</v>
      </c>
      <c r="E98" s="38">
        <v>25</v>
      </c>
      <c r="F98" s="43"/>
      <c r="G98" s="43"/>
      <c r="H98" s="43"/>
      <c r="I98" s="43"/>
      <c r="J98" s="36">
        <f t="shared" si="17"/>
        <v>0</v>
      </c>
      <c r="K98" s="43"/>
      <c r="M98" s="43"/>
      <c r="N98" s="43"/>
      <c r="O98" s="43">
        <f t="shared" si="14"/>
        <v>0</v>
      </c>
      <c r="P98" s="43"/>
      <c r="Q98" s="43"/>
      <c r="R98" s="43"/>
      <c r="S98" s="43"/>
      <c r="T98" s="43"/>
      <c r="U98" s="43"/>
      <c r="V98" s="43"/>
      <c r="W98" s="43">
        <f t="shared" si="15"/>
        <v>0</v>
      </c>
      <c r="X98" s="44"/>
      <c r="Y98" s="45">
        <f t="shared" si="16"/>
        <v>0</v>
      </c>
      <c r="Z98" s="43" t="s">
        <v>131</v>
      </c>
      <c r="AA98" s="35"/>
      <c r="AD98" s="44"/>
      <c r="AE98" s="43"/>
      <c r="AI98" s="43"/>
    </row>
    <row r="99" spans="1:35" x14ac:dyDescent="0.2">
      <c r="A99" s="43" t="s">
        <v>395</v>
      </c>
      <c r="B99" s="43" t="s">
        <v>230</v>
      </c>
      <c r="C99" s="36">
        <v>8</v>
      </c>
      <c r="D99" s="38">
        <v>29</v>
      </c>
      <c r="E99" s="38">
        <v>25</v>
      </c>
      <c r="F99" s="43"/>
      <c r="G99" s="43"/>
      <c r="H99" s="43"/>
      <c r="I99" s="43"/>
      <c r="J99" s="36">
        <f t="shared" si="17"/>
        <v>0</v>
      </c>
      <c r="K99" s="43"/>
      <c r="M99" s="43"/>
      <c r="N99" s="43"/>
      <c r="O99" s="43">
        <f t="shared" si="14"/>
        <v>0</v>
      </c>
      <c r="P99" s="43"/>
      <c r="Q99" s="43"/>
      <c r="R99" s="43"/>
      <c r="S99" s="43"/>
      <c r="T99" s="43"/>
      <c r="U99" s="43"/>
      <c r="V99" s="43"/>
      <c r="W99" s="43">
        <f t="shared" si="15"/>
        <v>0</v>
      </c>
      <c r="X99" s="44"/>
      <c r="Y99" s="45">
        <f t="shared" si="16"/>
        <v>0</v>
      </c>
      <c r="Z99" s="43" t="s">
        <v>131</v>
      </c>
      <c r="AA99" s="35"/>
      <c r="AI99" s="43"/>
    </row>
    <row r="100" spans="1:35" x14ac:dyDescent="0.2">
      <c r="A100" s="43" t="s">
        <v>341</v>
      </c>
      <c r="B100" s="43" t="s">
        <v>230</v>
      </c>
      <c r="C100" s="36">
        <v>8</v>
      </c>
      <c r="D100" s="38">
        <v>29</v>
      </c>
      <c r="E100" s="38">
        <v>25</v>
      </c>
      <c r="F100" s="43"/>
      <c r="G100" s="43"/>
      <c r="H100" s="43"/>
      <c r="I100" s="43"/>
      <c r="J100" s="36">
        <f t="shared" si="17"/>
        <v>0</v>
      </c>
      <c r="K100" s="43"/>
      <c r="M100" s="43"/>
      <c r="N100" s="43"/>
      <c r="O100" s="43">
        <f t="shared" si="14"/>
        <v>0</v>
      </c>
      <c r="P100" s="43"/>
      <c r="Q100" s="43"/>
      <c r="R100" s="43"/>
      <c r="S100" s="43"/>
      <c r="T100" s="43"/>
      <c r="U100" s="43"/>
      <c r="V100" s="43"/>
      <c r="W100" s="43">
        <f t="shared" si="15"/>
        <v>0</v>
      </c>
      <c r="X100" s="44"/>
      <c r="Y100" s="45">
        <f t="shared" si="16"/>
        <v>0</v>
      </c>
      <c r="Z100" s="43" t="s">
        <v>131</v>
      </c>
      <c r="AA100" s="39"/>
      <c r="AB100" s="44"/>
      <c r="AC100" s="52"/>
      <c r="AI100" s="43"/>
    </row>
    <row r="101" spans="1:35" x14ac:dyDescent="0.2">
      <c r="A101" s="43" t="s">
        <v>102</v>
      </c>
      <c r="B101" s="43" t="s">
        <v>163</v>
      </c>
      <c r="C101" s="36">
        <v>8</v>
      </c>
      <c r="D101" s="38">
        <v>29</v>
      </c>
      <c r="E101" s="38">
        <v>25</v>
      </c>
      <c r="F101" s="58"/>
      <c r="G101" s="58"/>
      <c r="H101" s="58"/>
      <c r="I101" s="43"/>
      <c r="J101" s="36">
        <f t="shared" ref="J101" si="25">COUNT(F101:I101)</f>
        <v>0</v>
      </c>
      <c r="K101" s="58"/>
      <c r="L101" s="58"/>
      <c r="M101" s="43"/>
      <c r="N101" s="43"/>
      <c r="O101" s="43">
        <f t="shared" si="14"/>
        <v>0</v>
      </c>
      <c r="P101" s="43"/>
      <c r="Q101" s="43"/>
      <c r="R101" s="43"/>
      <c r="S101" s="43"/>
      <c r="T101" s="43"/>
      <c r="U101" s="43"/>
      <c r="V101" s="43"/>
      <c r="W101" s="43">
        <f t="shared" ref="W101" si="26">COUNT(P101:V101)</f>
        <v>0</v>
      </c>
      <c r="X101" s="44"/>
      <c r="Y101" s="45">
        <f t="shared" ref="Y101" si="27">+(J101*D101)+(O101*E101)+(W101*$AH$7)+X101</f>
        <v>0</v>
      </c>
      <c r="Z101" s="43" t="s">
        <v>450</v>
      </c>
      <c r="AA101" s="39"/>
      <c r="AB101" s="44"/>
      <c r="AC101" s="52"/>
      <c r="AI101" s="43"/>
    </row>
    <row r="102" spans="1:35" x14ac:dyDescent="0.2">
      <c r="A102" s="43" t="s">
        <v>162</v>
      </c>
      <c r="B102" s="43" t="s">
        <v>163</v>
      </c>
      <c r="C102" s="36">
        <v>5</v>
      </c>
      <c r="D102" s="38">
        <v>40</v>
      </c>
      <c r="E102" s="38">
        <v>29</v>
      </c>
      <c r="F102" s="43"/>
      <c r="G102" s="43"/>
      <c r="H102" s="43"/>
      <c r="I102" s="43"/>
      <c r="J102" s="36">
        <f t="shared" si="17"/>
        <v>0</v>
      </c>
      <c r="K102" s="43"/>
      <c r="M102" s="43"/>
      <c r="N102" s="43"/>
      <c r="O102" s="43">
        <f t="shared" si="14"/>
        <v>0</v>
      </c>
      <c r="P102" s="43"/>
      <c r="Q102" s="43"/>
      <c r="R102" s="43"/>
      <c r="S102" s="43"/>
      <c r="T102" s="43"/>
      <c r="U102" s="43"/>
      <c r="V102" s="43"/>
      <c r="W102" s="43">
        <f t="shared" si="15"/>
        <v>0</v>
      </c>
      <c r="X102" s="44"/>
      <c r="Y102" s="45">
        <f t="shared" si="16"/>
        <v>0</v>
      </c>
      <c r="Z102" s="43" t="s">
        <v>131</v>
      </c>
      <c r="AA102" s="39"/>
      <c r="AB102" s="44"/>
      <c r="AC102" s="52"/>
      <c r="AD102" s="44"/>
      <c r="AE102" s="39"/>
      <c r="AI102" s="43"/>
    </row>
    <row r="103" spans="1:35" x14ac:dyDescent="0.2">
      <c r="A103" s="58" t="s">
        <v>470</v>
      </c>
      <c r="B103" s="58" t="s">
        <v>469</v>
      </c>
      <c r="C103" s="59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ref="J103" si="28">COUNT(F103:I103)</f>
        <v>0</v>
      </c>
      <c r="K103" s="43"/>
      <c r="M103" s="43"/>
      <c r="N103" s="43"/>
      <c r="O103" s="43">
        <f t="shared" ref="O103" si="29">COUNT(K103:N103)</f>
        <v>0</v>
      </c>
      <c r="P103" s="43"/>
      <c r="Q103" s="43"/>
      <c r="R103" s="43"/>
      <c r="S103" s="43"/>
      <c r="T103" s="43"/>
      <c r="U103" s="43"/>
      <c r="V103" s="43"/>
      <c r="W103" s="43">
        <f t="shared" ref="W103" si="30">COUNT(P103:V103)</f>
        <v>0</v>
      </c>
      <c r="X103" s="44"/>
      <c r="Y103" s="45">
        <f t="shared" ref="Y103" si="31">+(J103*D103)+(O103*E103)+(W103*$AH$7)+X103</f>
        <v>0</v>
      </c>
      <c r="Z103" s="58" t="s">
        <v>204</v>
      </c>
      <c r="AA103" s="39"/>
      <c r="AB103" s="44"/>
      <c r="AC103" s="52"/>
      <c r="AD103" s="44"/>
      <c r="AE103" s="39"/>
      <c r="AI103" s="43"/>
    </row>
    <row r="104" spans="1:35" x14ac:dyDescent="0.2">
      <c r="A104" s="36" t="s">
        <v>446</v>
      </c>
      <c r="B104" s="36" t="s">
        <v>17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ref="J104" si="32">COUNT(F104:I104)</f>
        <v>0</v>
      </c>
      <c r="K104" s="43"/>
      <c r="M104" s="43"/>
      <c r="N104" s="43"/>
      <c r="O104" s="43">
        <f t="shared" si="14"/>
        <v>0</v>
      </c>
      <c r="P104" s="43"/>
      <c r="Q104" s="43"/>
      <c r="R104" s="43"/>
      <c r="S104" s="43"/>
      <c r="T104" s="43"/>
      <c r="U104" s="43"/>
      <c r="V104" s="43"/>
      <c r="W104" s="43">
        <f t="shared" si="15"/>
        <v>0</v>
      </c>
      <c r="X104" s="44"/>
      <c r="Y104" s="45">
        <f t="shared" si="16"/>
        <v>0</v>
      </c>
      <c r="Z104" s="53" t="s">
        <v>204</v>
      </c>
      <c r="AA104" s="39"/>
      <c r="AB104" s="44"/>
      <c r="AC104" s="52"/>
      <c r="AD104" s="44">
        <f>+Y104</f>
        <v>0</v>
      </c>
      <c r="AE104" s="39"/>
      <c r="AI104" s="43"/>
    </row>
    <row r="105" spans="1:35" x14ac:dyDescent="0.2">
      <c r="A105" s="43" t="s">
        <v>37</v>
      </c>
      <c r="B105" s="43" t="s">
        <v>17</v>
      </c>
      <c r="C105" s="36">
        <v>6</v>
      </c>
      <c r="D105" s="38">
        <v>40</v>
      </c>
      <c r="E105" s="38">
        <v>29</v>
      </c>
      <c r="F105" s="43"/>
      <c r="G105" s="43"/>
      <c r="H105" s="43"/>
      <c r="I105" s="43"/>
      <c r="J105" s="36">
        <f t="shared" si="17"/>
        <v>0</v>
      </c>
      <c r="K105" s="43"/>
      <c r="M105" s="43"/>
      <c r="N105" s="43"/>
      <c r="O105" s="43">
        <f t="shared" si="14"/>
        <v>0</v>
      </c>
      <c r="P105" s="43"/>
      <c r="Q105" s="43"/>
      <c r="R105" s="43"/>
      <c r="S105" s="43"/>
      <c r="T105" s="43"/>
      <c r="U105" s="43"/>
      <c r="V105" s="43"/>
      <c r="W105" s="43">
        <f t="shared" si="15"/>
        <v>0</v>
      </c>
      <c r="X105" s="44"/>
      <c r="Y105" s="45">
        <f t="shared" si="16"/>
        <v>0</v>
      </c>
      <c r="Z105" s="43" t="s">
        <v>131</v>
      </c>
      <c r="AA105" s="39"/>
      <c r="AB105" s="44"/>
      <c r="AC105" s="52"/>
      <c r="AD105" s="44"/>
      <c r="AE105" s="39"/>
      <c r="AI105" s="43"/>
    </row>
    <row r="106" spans="1:35" x14ac:dyDescent="0.2">
      <c r="A106" s="43" t="s">
        <v>98</v>
      </c>
      <c r="B106" s="43" t="s">
        <v>431</v>
      </c>
      <c r="C106" s="36">
        <v>8</v>
      </c>
      <c r="D106" s="38">
        <v>29</v>
      </c>
      <c r="E106" s="38">
        <v>25</v>
      </c>
      <c r="F106" s="43"/>
      <c r="G106" s="43"/>
      <c r="H106" s="43"/>
      <c r="I106" s="43"/>
      <c r="J106" s="36">
        <f t="shared" si="17"/>
        <v>0</v>
      </c>
      <c r="K106" s="43"/>
      <c r="M106" s="43"/>
      <c r="N106" s="43"/>
      <c r="O106" s="43">
        <f t="shared" si="14"/>
        <v>0</v>
      </c>
      <c r="P106" s="43"/>
      <c r="Q106" s="43"/>
      <c r="R106" s="43"/>
      <c r="S106" s="43"/>
      <c r="T106" s="43"/>
      <c r="U106" s="43"/>
      <c r="V106" s="43"/>
      <c r="W106" s="43">
        <f t="shared" si="15"/>
        <v>0</v>
      </c>
      <c r="X106" s="44"/>
      <c r="Y106" s="45">
        <f t="shared" si="16"/>
        <v>0</v>
      </c>
      <c r="Z106" s="43" t="s">
        <v>131</v>
      </c>
      <c r="AA106" s="46"/>
      <c r="AB106" s="39"/>
      <c r="AC106" s="52"/>
      <c r="AD106" s="44"/>
      <c r="AE106" s="39"/>
      <c r="AI106" s="43"/>
    </row>
    <row r="107" spans="1:35" x14ac:dyDescent="0.2">
      <c r="A107" s="43" t="s">
        <v>432</v>
      </c>
      <c r="B107" s="43" t="s">
        <v>433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17"/>
        <v>0</v>
      </c>
      <c r="K107" s="43"/>
      <c r="M107" s="43"/>
      <c r="N107" s="43"/>
      <c r="O107" s="43">
        <f t="shared" si="14"/>
        <v>0</v>
      </c>
      <c r="P107" s="43"/>
      <c r="Q107" s="43"/>
      <c r="R107" s="43"/>
      <c r="S107" s="43"/>
      <c r="T107" s="43"/>
      <c r="U107" s="43"/>
      <c r="V107" s="43"/>
      <c r="W107" s="43">
        <f t="shared" si="15"/>
        <v>0</v>
      </c>
      <c r="X107" s="44"/>
      <c r="Y107" s="45">
        <f t="shared" si="16"/>
        <v>0</v>
      </c>
      <c r="Z107" s="43" t="s">
        <v>204</v>
      </c>
      <c r="AA107" s="39"/>
      <c r="AB107" s="44"/>
      <c r="AD107" s="38"/>
      <c r="AI107" s="43"/>
    </row>
    <row r="108" spans="1:35" x14ac:dyDescent="0.2">
      <c r="A108" s="43" t="s">
        <v>441</v>
      </c>
      <c r="B108" s="43" t="s">
        <v>433</v>
      </c>
      <c r="C108" s="36">
        <v>8</v>
      </c>
      <c r="D108" s="38">
        <v>29</v>
      </c>
      <c r="E108" s="38">
        <v>25</v>
      </c>
      <c r="F108" s="43"/>
      <c r="G108" s="43"/>
      <c r="H108" s="43"/>
      <c r="I108" s="43"/>
      <c r="J108" s="36">
        <f t="shared" si="17"/>
        <v>0</v>
      </c>
      <c r="K108" s="43"/>
      <c r="M108" s="43"/>
      <c r="N108" s="43"/>
      <c r="O108" s="43">
        <f t="shared" si="14"/>
        <v>0</v>
      </c>
      <c r="P108" s="43"/>
      <c r="Q108" s="43"/>
      <c r="R108" s="43"/>
      <c r="S108" s="43"/>
      <c r="T108" s="43"/>
      <c r="U108" s="43"/>
      <c r="V108" s="43"/>
      <c r="W108" s="43">
        <f t="shared" si="15"/>
        <v>0</v>
      </c>
      <c r="X108" s="44"/>
      <c r="Y108" s="45">
        <f t="shared" si="16"/>
        <v>0</v>
      </c>
      <c r="Z108" s="43" t="s">
        <v>204</v>
      </c>
      <c r="AA108" s="39"/>
      <c r="AB108" s="44"/>
      <c r="AD108" s="38"/>
      <c r="AI108" s="43"/>
    </row>
    <row r="109" spans="1:35" x14ac:dyDescent="0.2">
      <c r="A109" s="43" t="s">
        <v>371</v>
      </c>
      <c r="B109" s="43" t="s">
        <v>372</v>
      </c>
      <c r="C109" s="36">
        <v>8</v>
      </c>
      <c r="D109" s="38">
        <v>29</v>
      </c>
      <c r="E109" s="38">
        <v>25</v>
      </c>
      <c r="F109" s="43"/>
      <c r="G109" s="43"/>
      <c r="H109" s="43"/>
      <c r="I109" s="43"/>
      <c r="J109" s="36">
        <f t="shared" si="17"/>
        <v>0</v>
      </c>
      <c r="K109" s="43"/>
      <c r="M109" s="43"/>
      <c r="N109" s="43"/>
      <c r="O109" s="43">
        <f t="shared" si="14"/>
        <v>0</v>
      </c>
      <c r="P109" s="43"/>
      <c r="Q109" s="43"/>
      <c r="R109" s="43"/>
      <c r="S109" s="43"/>
      <c r="T109" s="43"/>
      <c r="U109" s="43"/>
      <c r="V109" s="43"/>
      <c r="W109" s="43">
        <f t="shared" si="15"/>
        <v>0</v>
      </c>
      <c r="X109" s="44"/>
      <c r="Y109" s="45">
        <f t="shared" si="16"/>
        <v>0</v>
      </c>
      <c r="Z109" s="43" t="s">
        <v>131</v>
      </c>
      <c r="AA109" s="39"/>
      <c r="AB109" s="44"/>
      <c r="AD109" s="38"/>
      <c r="AI109" s="43"/>
    </row>
    <row r="110" spans="1:35" x14ac:dyDescent="0.2">
      <c r="A110" s="43" t="s">
        <v>373</v>
      </c>
      <c r="B110" s="43" t="s">
        <v>372</v>
      </c>
      <c r="C110" s="36">
        <v>8</v>
      </c>
      <c r="D110" s="38">
        <v>29</v>
      </c>
      <c r="E110" s="38">
        <v>25</v>
      </c>
      <c r="F110" s="43"/>
      <c r="G110" s="43"/>
      <c r="H110" s="43"/>
      <c r="I110" s="43"/>
      <c r="J110" s="36">
        <f t="shared" si="17"/>
        <v>0</v>
      </c>
      <c r="K110" s="43"/>
      <c r="M110" s="43"/>
      <c r="N110" s="43"/>
      <c r="O110" s="43">
        <f t="shared" si="14"/>
        <v>0</v>
      </c>
      <c r="P110" s="43"/>
      <c r="Q110" s="43"/>
      <c r="R110" s="43"/>
      <c r="S110" s="43"/>
      <c r="T110" s="43"/>
      <c r="U110" s="43"/>
      <c r="V110" s="43"/>
      <c r="W110" s="43">
        <f t="shared" si="15"/>
        <v>0</v>
      </c>
      <c r="X110" s="44"/>
      <c r="Y110" s="45">
        <f t="shared" si="16"/>
        <v>0</v>
      </c>
      <c r="Z110" s="43" t="s">
        <v>131</v>
      </c>
      <c r="AA110" s="39"/>
      <c r="AB110" s="44"/>
      <c r="AD110" s="38"/>
      <c r="AI110" s="43"/>
    </row>
    <row r="111" spans="1:35" x14ac:dyDescent="0.2">
      <c r="A111" s="43" t="s">
        <v>168</v>
      </c>
      <c r="B111" s="43" t="s">
        <v>169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17"/>
        <v>0</v>
      </c>
      <c r="K111" s="43"/>
      <c r="M111" s="43"/>
      <c r="N111" s="43"/>
      <c r="O111" s="43">
        <f t="shared" si="14"/>
        <v>0</v>
      </c>
      <c r="P111" s="43"/>
      <c r="Q111" s="43"/>
      <c r="R111" s="43"/>
      <c r="S111" s="43"/>
      <c r="T111" s="43"/>
      <c r="U111" s="43"/>
      <c r="V111" s="43"/>
      <c r="W111" s="43">
        <f t="shared" si="15"/>
        <v>0</v>
      </c>
      <c r="X111" s="44"/>
      <c r="Y111" s="45">
        <f t="shared" si="16"/>
        <v>0</v>
      </c>
      <c r="Z111" s="43" t="s">
        <v>131</v>
      </c>
      <c r="AA111" s="46"/>
      <c r="AB111" s="44"/>
      <c r="AC111" s="52"/>
      <c r="AD111" s="44"/>
      <c r="AE111" s="39"/>
      <c r="AI111" s="43"/>
    </row>
    <row r="112" spans="1:35" x14ac:dyDescent="0.2">
      <c r="A112" s="43" t="s">
        <v>394</v>
      </c>
      <c r="B112" s="43" t="s">
        <v>169</v>
      </c>
      <c r="C112" s="36">
        <v>8</v>
      </c>
      <c r="D112" s="38">
        <v>29</v>
      </c>
      <c r="E112" s="38">
        <v>25</v>
      </c>
      <c r="F112" s="43"/>
      <c r="G112" s="43"/>
      <c r="H112" s="43"/>
      <c r="I112" s="43"/>
      <c r="J112" s="36">
        <f t="shared" ref="J112:J143" si="33">COUNT(F112:I112)</f>
        <v>0</v>
      </c>
      <c r="K112" s="43"/>
      <c r="M112" s="43"/>
      <c r="N112" s="43"/>
      <c r="O112" s="43">
        <f t="shared" si="14"/>
        <v>0</v>
      </c>
      <c r="P112" s="43"/>
      <c r="Q112" s="43"/>
      <c r="R112" s="43"/>
      <c r="S112" s="43"/>
      <c r="T112" s="43"/>
      <c r="U112" s="43"/>
      <c r="V112" s="43"/>
      <c r="W112" s="43">
        <f t="shared" si="15"/>
        <v>0</v>
      </c>
      <c r="X112" s="44"/>
      <c r="Y112" s="45">
        <f t="shared" si="16"/>
        <v>0</v>
      </c>
      <c r="Z112" s="43" t="s">
        <v>131</v>
      </c>
      <c r="AA112" s="46"/>
      <c r="AB112" s="44"/>
      <c r="AC112" s="52"/>
      <c r="AD112" s="44"/>
      <c r="AE112" s="39"/>
      <c r="AI112" s="43"/>
    </row>
    <row r="113" spans="1:35" x14ac:dyDescent="0.2">
      <c r="A113" s="43" t="s">
        <v>352</v>
      </c>
      <c r="B113" s="43" t="s">
        <v>353</v>
      </c>
      <c r="C113" s="36">
        <v>7</v>
      </c>
      <c r="D113" s="38">
        <v>34</v>
      </c>
      <c r="E113" s="38">
        <v>27</v>
      </c>
      <c r="F113" s="43"/>
      <c r="G113" s="43"/>
      <c r="H113" s="43"/>
      <c r="I113" s="43"/>
      <c r="J113" s="36">
        <f t="shared" si="33"/>
        <v>0</v>
      </c>
      <c r="K113" s="43"/>
      <c r="M113" s="43"/>
      <c r="N113" s="43"/>
      <c r="O113" s="43">
        <f t="shared" si="14"/>
        <v>0</v>
      </c>
      <c r="P113" s="43"/>
      <c r="Q113" s="43"/>
      <c r="R113" s="43"/>
      <c r="S113" s="43"/>
      <c r="T113" s="43"/>
      <c r="U113" s="43"/>
      <c r="V113" s="43"/>
      <c r="W113" s="43">
        <f t="shared" si="15"/>
        <v>0</v>
      </c>
      <c r="X113" s="44"/>
      <c r="Y113" s="45">
        <f t="shared" si="16"/>
        <v>0</v>
      </c>
      <c r="Z113" s="43" t="s">
        <v>131</v>
      </c>
      <c r="AA113" s="46"/>
      <c r="AB113" s="46"/>
      <c r="AC113" s="52"/>
      <c r="AD113" s="44"/>
      <c r="AE113" s="39"/>
    </row>
    <row r="114" spans="1:35" x14ac:dyDescent="0.2">
      <c r="A114" s="43" t="s">
        <v>15</v>
      </c>
      <c r="B114" s="43" t="s">
        <v>167</v>
      </c>
      <c r="C114" s="36">
        <v>7</v>
      </c>
      <c r="D114" s="38">
        <v>34</v>
      </c>
      <c r="E114" s="38">
        <v>27</v>
      </c>
      <c r="F114" s="43"/>
      <c r="G114" s="43"/>
      <c r="H114" s="43"/>
      <c r="I114" s="43"/>
      <c r="J114" s="36">
        <f t="shared" si="33"/>
        <v>0</v>
      </c>
      <c r="K114" s="43"/>
      <c r="M114" s="43"/>
      <c r="N114" s="43"/>
      <c r="O114" s="43">
        <f t="shared" si="14"/>
        <v>0</v>
      </c>
      <c r="P114" s="43"/>
      <c r="Q114" s="43"/>
      <c r="R114" s="43"/>
      <c r="S114" s="43"/>
      <c r="T114" s="43"/>
      <c r="U114" s="43"/>
      <c r="V114" s="43"/>
      <c r="W114" s="43">
        <f t="shared" si="15"/>
        <v>0</v>
      </c>
      <c r="X114" s="44"/>
      <c r="Y114" s="45">
        <f t="shared" si="16"/>
        <v>0</v>
      </c>
      <c r="Z114" s="43" t="s">
        <v>131</v>
      </c>
      <c r="AA114" s="46"/>
      <c r="AB114" s="44"/>
      <c r="AC114" s="52"/>
      <c r="AD114" s="44"/>
      <c r="AE114" s="39"/>
    </row>
    <row r="115" spans="1:35" x14ac:dyDescent="0.2">
      <c r="A115" s="43" t="s">
        <v>53</v>
      </c>
      <c r="B115" s="43" t="s">
        <v>408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33"/>
        <v>0</v>
      </c>
      <c r="K115" s="43"/>
      <c r="M115" s="43"/>
      <c r="N115" s="43"/>
      <c r="O115" s="43">
        <f t="shared" si="14"/>
        <v>0</v>
      </c>
      <c r="P115" s="43"/>
      <c r="Q115" s="43"/>
      <c r="R115" s="43"/>
      <c r="S115" s="43"/>
      <c r="T115" s="43"/>
      <c r="U115" s="43"/>
      <c r="V115" s="43"/>
      <c r="W115" s="43">
        <f t="shared" si="15"/>
        <v>0</v>
      </c>
      <c r="X115" s="44"/>
      <c r="Y115" s="45">
        <f t="shared" si="16"/>
        <v>0</v>
      </c>
      <c r="Z115" s="43" t="s">
        <v>131</v>
      </c>
      <c r="AA115" s="46"/>
      <c r="AB115" s="44"/>
      <c r="AC115" s="52"/>
      <c r="AD115" s="44"/>
      <c r="AE115" s="39"/>
    </row>
    <row r="116" spans="1:35" x14ac:dyDescent="0.2">
      <c r="A116" s="43" t="s">
        <v>420</v>
      </c>
      <c r="B116" s="43" t="s">
        <v>421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33"/>
        <v>0</v>
      </c>
      <c r="K116" s="43"/>
      <c r="M116" s="43"/>
      <c r="N116" s="43"/>
      <c r="O116" s="43">
        <f t="shared" si="14"/>
        <v>0</v>
      </c>
      <c r="P116" s="43"/>
      <c r="Q116" s="43"/>
      <c r="R116" s="43"/>
      <c r="S116" s="43"/>
      <c r="T116" s="43"/>
      <c r="U116" s="43"/>
      <c r="V116" s="43"/>
      <c r="W116" s="43">
        <f t="shared" si="15"/>
        <v>0</v>
      </c>
      <c r="X116" s="44"/>
      <c r="Y116" s="45">
        <f t="shared" si="16"/>
        <v>0</v>
      </c>
      <c r="Z116" s="43" t="s">
        <v>131</v>
      </c>
      <c r="AA116" s="39"/>
      <c r="AB116" s="44"/>
      <c r="AD116" s="38"/>
    </row>
    <row r="117" spans="1:35" x14ac:dyDescent="0.2">
      <c r="A117" s="43" t="s">
        <v>161</v>
      </c>
      <c r="B117" s="43" t="s">
        <v>305</v>
      </c>
      <c r="C117" s="36">
        <v>8</v>
      </c>
      <c r="D117" s="38">
        <v>29</v>
      </c>
      <c r="E117" s="38">
        <v>25</v>
      </c>
      <c r="F117" s="43"/>
      <c r="G117" s="43"/>
      <c r="H117" s="43"/>
      <c r="I117" s="43"/>
      <c r="J117" s="36">
        <f t="shared" si="33"/>
        <v>0</v>
      </c>
      <c r="K117" s="43">
        <v>64418</v>
      </c>
      <c r="M117" s="43"/>
      <c r="N117" s="43"/>
      <c r="O117" s="43">
        <f t="shared" si="14"/>
        <v>1</v>
      </c>
      <c r="P117" s="43"/>
      <c r="Q117" s="43"/>
      <c r="R117" s="43"/>
      <c r="S117" s="43"/>
      <c r="T117" s="43"/>
      <c r="U117" s="43"/>
      <c r="V117" s="43"/>
      <c r="W117" s="43">
        <f t="shared" si="15"/>
        <v>0</v>
      </c>
      <c r="X117" s="44"/>
      <c r="Y117" s="45">
        <f t="shared" si="16"/>
        <v>25</v>
      </c>
      <c r="Z117" s="43" t="s">
        <v>131</v>
      </c>
      <c r="AA117" s="46">
        <v>43053</v>
      </c>
      <c r="AB117" s="44"/>
      <c r="AC117" s="46"/>
      <c r="AD117" s="38"/>
      <c r="AE117" s="39"/>
    </row>
    <row r="118" spans="1:35" x14ac:dyDescent="0.2">
      <c r="A118" s="43" t="s">
        <v>159</v>
      </c>
      <c r="B118" s="43" t="s">
        <v>160</v>
      </c>
      <c r="C118" s="36">
        <v>8</v>
      </c>
      <c r="D118" s="38">
        <v>29</v>
      </c>
      <c r="E118" s="38">
        <v>25</v>
      </c>
      <c r="F118" s="43"/>
      <c r="G118" s="43"/>
      <c r="H118" s="43"/>
      <c r="I118" s="43"/>
      <c r="J118" s="36">
        <f t="shared" si="33"/>
        <v>0</v>
      </c>
      <c r="K118" s="43">
        <v>64418</v>
      </c>
      <c r="M118" s="43"/>
      <c r="N118" s="43"/>
      <c r="O118" s="43">
        <f t="shared" si="14"/>
        <v>1</v>
      </c>
      <c r="P118" s="43"/>
      <c r="Q118" s="43"/>
      <c r="R118" s="43"/>
      <c r="S118" s="43"/>
      <c r="T118" s="43"/>
      <c r="U118" s="43"/>
      <c r="V118" s="43"/>
      <c r="W118" s="43">
        <f t="shared" si="15"/>
        <v>0</v>
      </c>
      <c r="X118" s="44"/>
      <c r="Y118" s="45">
        <f t="shared" si="16"/>
        <v>25</v>
      </c>
      <c r="Z118" s="43" t="s">
        <v>131</v>
      </c>
      <c r="AA118" s="46">
        <v>43053</v>
      </c>
      <c r="AB118" s="44"/>
      <c r="AC118" s="46"/>
      <c r="AD118" s="38"/>
      <c r="AE118" s="39"/>
    </row>
    <row r="119" spans="1:35" x14ac:dyDescent="0.2">
      <c r="A119" s="43" t="s">
        <v>91</v>
      </c>
      <c r="B119" s="43" t="s">
        <v>92</v>
      </c>
      <c r="C119" s="36">
        <v>6</v>
      </c>
      <c r="D119" s="38">
        <v>40</v>
      </c>
      <c r="E119" s="38">
        <v>29</v>
      </c>
      <c r="F119" s="58"/>
      <c r="G119" s="58"/>
      <c r="H119" s="43"/>
      <c r="I119" s="43"/>
      <c r="J119" s="36">
        <f t="shared" si="33"/>
        <v>0</v>
      </c>
      <c r="K119" s="43"/>
      <c r="M119" s="43"/>
      <c r="N119" s="43"/>
      <c r="O119" s="43">
        <f t="shared" si="14"/>
        <v>0</v>
      </c>
      <c r="P119" s="43"/>
      <c r="Q119" s="43"/>
      <c r="R119" s="43"/>
      <c r="S119" s="43"/>
      <c r="T119" s="43"/>
      <c r="U119" s="43"/>
      <c r="V119" s="43"/>
      <c r="W119" s="43">
        <f t="shared" si="15"/>
        <v>0</v>
      </c>
      <c r="X119" s="44"/>
      <c r="Y119" s="45">
        <f t="shared" si="16"/>
        <v>0</v>
      </c>
      <c r="Z119" s="43" t="s">
        <v>131</v>
      </c>
      <c r="AA119" s="46"/>
      <c r="AB119" s="44"/>
      <c r="AC119" s="52"/>
      <c r="AD119" s="44"/>
      <c r="AE119" s="39"/>
    </row>
    <row r="120" spans="1:35" x14ac:dyDescent="0.2">
      <c r="A120" s="43" t="s">
        <v>45</v>
      </c>
      <c r="B120" s="43" t="s">
        <v>351</v>
      </c>
      <c r="C120" s="36">
        <v>7</v>
      </c>
      <c r="D120" s="38">
        <v>34</v>
      </c>
      <c r="E120" s="38">
        <v>27</v>
      </c>
      <c r="F120" s="43"/>
      <c r="G120" s="43"/>
      <c r="H120" s="43"/>
      <c r="I120" s="43"/>
      <c r="J120" s="36">
        <f t="shared" si="33"/>
        <v>0</v>
      </c>
      <c r="K120" s="43"/>
      <c r="M120" s="43"/>
      <c r="N120" s="43"/>
      <c r="O120" s="43">
        <f t="shared" si="14"/>
        <v>0</v>
      </c>
      <c r="P120" s="43"/>
      <c r="Q120" s="43"/>
      <c r="R120" s="43"/>
      <c r="S120" s="43"/>
      <c r="T120" s="43"/>
      <c r="U120" s="43"/>
      <c r="V120" s="43"/>
      <c r="W120" s="43">
        <f t="shared" si="15"/>
        <v>0</v>
      </c>
      <c r="X120" s="44"/>
      <c r="Y120" s="45">
        <f t="shared" si="16"/>
        <v>0</v>
      </c>
      <c r="Z120" s="43" t="s">
        <v>131</v>
      </c>
      <c r="AA120" s="46"/>
      <c r="AB120" s="44"/>
      <c r="AC120" s="39"/>
      <c r="AD120" s="44"/>
      <c r="AE120" s="39"/>
    </row>
    <row r="121" spans="1:35" x14ac:dyDescent="0.2">
      <c r="A121" s="53" t="s">
        <v>423</v>
      </c>
      <c r="B121" s="43" t="s">
        <v>424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33"/>
        <v>0</v>
      </c>
      <c r="K121" s="43"/>
      <c r="M121" s="43"/>
      <c r="N121" s="43"/>
      <c r="O121" s="43">
        <f t="shared" si="14"/>
        <v>0</v>
      </c>
      <c r="P121" s="43"/>
      <c r="Q121" s="43"/>
      <c r="R121" s="43"/>
      <c r="S121" s="43"/>
      <c r="T121" s="43"/>
      <c r="U121" s="43"/>
      <c r="V121" s="43"/>
      <c r="W121" s="43">
        <f t="shared" si="15"/>
        <v>0</v>
      </c>
      <c r="X121" s="44"/>
      <c r="Y121" s="45">
        <f t="shared" si="16"/>
        <v>0</v>
      </c>
      <c r="Z121" s="43" t="s">
        <v>385</v>
      </c>
      <c r="AA121" s="46"/>
      <c r="AB121" s="44"/>
      <c r="AC121" s="39"/>
      <c r="AD121" s="44"/>
      <c r="AE121" s="39"/>
    </row>
    <row r="122" spans="1:35" x14ac:dyDescent="0.2">
      <c r="A122" s="43" t="s">
        <v>328</v>
      </c>
      <c r="B122" s="43" t="s">
        <v>370</v>
      </c>
      <c r="C122" s="36">
        <v>7</v>
      </c>
      <c r="D122" s="38">
        <v>34</v>
      </c>
      <c r="E122" s="38">
        <v>27</v>
      </c>
      <c r="F122" s="43"/>
      <c r="G122" s="43"/>
      <c r="H122" s="43"/>
      <c r="I122" s="43"/>
      <c r="J122" s="36">
        <f t="shared" si="33"/>
        <v>0</v>
      </c>
      <c r="K122" s="43"/>
      <c r="M122" s="43"/>
      <c r="N122" s="43"/>
      <c r="O122" s="43">
        <f t="shared" si="14"/>
        <v>0</v>
      </c>
      <c r="P122" s="43"/>
      <c r="Q122" s="43"/>
      <c r="R122" s="43"/>
      <c r="S122" s="43"/>
      <c r="T122" s="43"/>
      <c r="U122" s="43"/>
      <c r="V122" s="43"/>
      <c r="W122" s="43">
        <f t="shared" si="15"/>
        <v>0</v>
      </c>
      <c r="X122" s="44"/>
      <c r="Y122" s="45">
        <f t="shared" si="16"/>
        <v>0</v>
      </c>
      <c r="Z122" s="53" t="s">
        <v>385</v>
      </c>
      <c r="AA122" s="39"/>
      <c r="AB122" s="44"/>
      <c r="AD122" s="38"/>
    </row>
    <row r="123" spans="1:35" x14ac:dyDescent="0.2">
      <c r="A123" s="43" t="s">
        <v>246</v>
      </c>
      <c r="B123" s="43" t="s">
        <v>212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33"/>
        <v>0</v>
      </c>
      <c r="K123" s="43"/>
      <c r="M123" s="43"/>
      <c r="N123" s="43"/>
      <c r="O123" s="43">
        <f t="shared" si="14"/>
        <v>0</v>
      </c>
      <c r="P123" s="43"/>
      <c r="Q123" s="43"/>
      <c r="R123" s="43"/>
      <c r="S123" s="43"/>
      <c r="T123" s="43"/>
      <c r="U123" s="43"/>
      <c r="V123" s="43"/>
      <c r="W123" s="43">
        <f t="shared" si="15"/>
        <v>0</v>
      </c>
      <c r="X123" s="44"/>
      <c r="Y123" s="45">
        <f t="shared" si="16"/>
        <v>0</v>
      </c>
      <c r="Z123" s="53" t="s">
        <v>204</v>
      </c>
      <c r="AA123" s="39"/>
      <c r="AB123" s="44"/>
      <c r="AC123" s="39"/>
      <c r="AD123" s="44">
        <f>+Y123</f>
        <v>0</v>
      </c>
      <c r="AE123" s="39"/>
    </row>
    <row r="124" spans="1:35" x14ac:dyDescent="0.2">
      <c r="A124" s="43" t="s">
        <v>106</v>
      </c>
      <c r="B124" s="43" t="s">
        <v>212</v>
      </c>
      <c r="C124" s="36">
        <v>8</v>
      </c>
      <c r="D124" s="38">
        <v>29</v>
      </c>
      <c r="E124" s="38">
        <v>25</v>
      </c>
      <c r="F124" s="58"/>
      <c r="G124" s="58"/>
      <c r="H124" s="58"/>
      <c r="I124" s="43"/>
      <c r="J124" s="36">
        <f t="shared" si="33"/>
        <v>0</v>
      </c>
      <c r="K124" s="43"/>
      <c r="M124" s="43"/>
      <c r="N124" s="43"/>
      <c r="O124" s="43">
        <f t="shared" si="14"/>
        <v>0</v>
      </c>
      <c r="P124" s="43"/>
      <c r="Q124" s="43"/>
      <c r="R124" s="43"/>
      <c r="S124" s="43"/>
      <c r="T124" s="43"/>
      <c r="U124" s="43"/>
      <c r="V124" s="43"/>
      <c r="W124" s="43">
        <f t="shared" si="15"/>
        <v>0</v>
      </c>
      <c r="X124" s="44"/>
      <c r="Y124" s="45">
        <f t="shared" si="16"/>
        <v>0</v>
      </c>
      <c r="Z124" s="43" t="s">
        <v>131</v>
      </c>
      <c r="AA124" s="39"/>
      <c r="AB124" s="44"/>
      <c r="AC124" s="39"/>
      <c r="AD124" s="44"/>
      <c r="AE124" s="39"/>
    </row>
    <row r="125" spans="1:35" x14ac:dyDescent="0.2">
      <c r="A125" s="43" t="s">
        <v>90</v>
      </c>
      <c r="B125" s="43" t="s">
        <v>89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33"/>
        <v>0</v>
      </c>
      <c r="K125" s="43">
        <v>64009</v>
      </c>
      <c r="M125" s="43"/>
      <c r="N125" s="43"/>
      <c r="O125" s="43">
        <f t="shared" si="14"/>
        <v>1</v>
      </c>
      <c r="P125" s="43"/>
      <c r="Q125" s="43"/>
      <c r="R125" s="43"/>
      <c r="S125" s="43"/>
      <c r="T125" s="43"/>
      <c r="U125" s="43"/>
      <c r="V125" s="43"/>
      <c r="W125" s="43">
        <f t="shared" si="15"/>
        <v>0</v>
      </c>
      <c r="X125" s="44"/>
      <c r="Y125" s="45">
        <f t="shared" si="16"/>
        <v>25</v>
      </c>
      <c r="Z125" s="43" t="s">
        <v>131</v>
      </c>
      <c r="AA125" s="39">
        <v>43053</v>
      </c>
      <c r="AB125" s="46"/>
      <c r="AC125" s="52"/>
      <c r="AD125" s="44"/>
      <c r="AE125" s="39"/>
      <c r="AI125" s="43"/>
    </row>
    <row r="126" spans="1:35" x14ac:dyDescent="0.2">
      <c r="A126" s="43" t="s">
        <v>300</v>
      </c>
      <c r="B126" s="43" t="s">
        <v>89</v>
      </c>
      <c r="C126" s="36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si="33"/>
        <v>0</v>
      </c>
      <c r="K126" s="43"/>
      <c r="M126" s="43"/>
      <c r="N126" s="43"/>
      <c r="O126" s="43">
        <f t="shared" si="14"/>
        <v>0</v>
      </c>
      <c r="P126" s="43"/>
      <c r="Q126" s="43"/>
      <c r="R126" s="43"/>
      <c r="S126" s="43"/>
      <c r="T126" s="43"/>
      <c r="U126" s="43"/>
      <c r="V126" s="43"/>
      <c r="W126" s="43">
        <f t="shared" si="15"/>
        <v>0</v>
      </c>
      <c r="X126" s="44"/>
      <c r="Y126" s="45">
        <f t="shared" si="16"/>
        <v>0</v>
      </c>
      <c r="Z126" s="43" t="s">
        <v>131</v>
      </c>
      <c r="AA126" s="46"/>
      <c r="AB126" s="46"/>
      <c r="AD126" s="38"/>
      <c r="AI126" s="43"/>
    </row>
    <row r="127" spans="1:35" x14ac:dyDescent="0.2">
      <c r="A127" s="43" t="s">
        <v>61</v>
      </c>
      <c r="B127" s="43" t="s">
        <v>62</v>
      </c>
      <c r="C127" s="36">
        <v>6</v>
      </c>
      <c r="D127" s="38">
        <v>40</v>
      </c>
      <c r="E127" s="38">
        <v>29</v>
      </c>
      <c r="F127" s="58"/>
      <c r="G127" s="43"/>
      <c r="H127" s="43"/>
      <c r="I127" s="43"/>
      <c r="J127" s="36">
        <f t="shared" si="33"/>
        <v>0</v>
      </c>
      <c r="K127" s="43"/>
      <c r="M127" s="43"/>
      <c r="N127" s="43"/>
      <c r="O127" s="43">
        <f t="shared" si="14"/>
        <v>0</v>
      </c>
      <c r="P127" s="43"/>
      <c r="Q127" s="43"/>
      <c r="R127" s="43"/>
      <c r="S127" s="43"/>
      <c r="T127" s="43"/>
      <c r="U127" s="43"/>
      <c r="V127" s="43"/>
      <c r="W127" s="43">
        <f t="shared" si="15"/>
        <v>0</v>
      </c>
      <c r="X127" s="44"/>
      <c r="Y127" s="45">
        <f t="shared" si="16"/>
        <v>0</v>
      </c>
      <c r="Z127" s="43" t="s">
        <v>131</v>
      </c>
      <c r="AA127" s="46"/>
      <c r="AB127" s="44"/>
      <c r="AD127" s="38"/>
      <c r="AI127" s="43"/>
    </row>
    <row r="128" spans="1:35" x14ac:dyDescent="0.2">
      <c r="A128" s="43" t="s">
        <v>275</v>
      </c>
      <c r="B128" s="43" t="s">
        <v>139</v>
      </c>
      <c r="C128" s="36">
        <v>7</v>
      </c>
      <c r="D128" s="38">
        <v>34</v>
      </c>
      <c r="E128" s="38">
        <v>27</v>
      </c>
      <c r="F128" s="58"/>
      <c r="G128" s="58"/>
      <c r="H128" s="43"/>
      <c r="I128" s="43"/>
      <c r="J128" s="36">
        <f t="shared" si="33"/>
        <v>0</v>
      </c>
      <c r="K128" s="43"/>
      <c r="M128" s="43"/>
      <c r="N128" s="43"/>
      <c r="O128" s="43">
        <f t="shared" si="14"/>
        <v>0</v>
      </c>
      <c r="P128" s="43"/>
      <c r="Q128" s="43"/>
      <c r="R128" s="43"/>
      <c r="S128" s="43"/>
      <c r="T128" s="43"/>
      <c r="U128" s="43"/>
      <c r="V128" s="43"/>
      <c r="W128" s="43">
        <f t="shared" si="15"/>
        <v>0</v>
      </c>
      <c r="X128" s="44"/>
      <c r="Y128" s="45">
        <f t="shared" si="16"/>
        <v>0</v>
      </c>
      <c r="Z128" s="43" t="s">
        <v>204</v>
      </c>
      <c r="AA128" s="39"/>
      <c r="AB128" s="44"/>
      <c r="AC128" s="52"/>
      <c r="AD128" s="44">
        <f>+Y128</f>
        <v>0</v>
      </c>
      <c r="AE128" s="39"/>
      <c r="AI128" s="43"/>
    </row>
    <row r="129" spans="1:32" x14ac:dyDescent="0.2">
      <c r="A129" s="53" t="s">
        <v>338</v>
      </c>
      <c r="B129" s="43" t="s">
        <v>339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33"/>
        <v>0</v>
      </c>
      <c r="K129" s="43"/>
      <c r="M129" s="43"/>
      <c r="N129" s="43"/>
      <c r="O129" s="43">
        <f t="shared" si="14"/>
        <v>0</v>
      </c>
      <c r="P129" s="43"/>
      <c r="Q129" s="43"/>
      <c r="R129" s="43"/>
      <c r="S129" s="43"/>
      <c r="T129" s="43"/>
      <c r="U129" s="43"/>
      <c r="V129" s="43"/>
      <c r="W129" s="43">
        <f t="shared" si="15"/>
        <v>0</v>
      </c>
      <c r="X129" s="44"/>
      <c r="Y129" s="45">
        <f t="shared" si="16"/>
        <v>0</v>
      </c>
      <c r="Z129" s="43" t="s">
        <v>131</v>
      </c>
      <c r="AA129" s="39"/>
      <c r="AB129" s="44"/>
      <c r="AC129" s="52"/>
      <c r="AD129" s="44"/>
      <c r="AE129" s="39"/>
      <c r="AF129" s="38"/>
    </row>
    <row r="130" spans="1:32" x14ac:dyDescent="0.2">
      <c r="A130" s="43" t="s">
        <v>53</v>
      </c>
      <c r="B130" s="43" t="s">
        <v>50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33"/>
        <v>0</v>
      </c>
      <c r="K130" s="43"/>
      <c r="M130" s="43"/>
      <c r="N130" s="43"/>
      <c r="O130" s="43">
        <f t="shared" si="14"/>
        <v>0</v>
      </c>
      <c r="P130" s="43"/>
      <c r="Q130" s="43"/>
      <c r="R130" s="43"/>
      <c r="S130" s="43"/>
      <c r="T130" s="43"/>
      <c r="U130" s="43"/>
      <c r="V130" s="43"/>
      <c r="W130" s="43">
        <f t="shared" si="15"/>
        <v>0</v>
      </c>
      <c r="X130" s="44"/>
      <c r="Y130" s="45">
        <f t="shared" si="16"/>
        <v>0</v>
      </c>
      <c r="Z130" s="43" t="s">
        <v>131</v>
      </c>
      <c r="AA130" s="39"/>
      <c r="AB130" s="46"/>
      <c r="AD130" s="38"/>
    </row>
    <row r="131" spans="1:32" x14ac:dyDescent="0.2">
      <c r="A131" s="43" t="s">
        <v>356</v>
      </c>
      <c r="B131" s="43" t="s">
        <v>263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33"/>
        <v>0</v>
      </c>
      <c r="K131" s="43"/>
      <c r="M131" s="43"/>
      <c r="N131" s="43"/>
      <c r="O131" s="43">
        <f t="shared" si="14"/>
        <v>0</v>
      </c>
      <c r="P131" s="43"/>
      <c r="Q131" s="43"/>
      <c r="R131" s="43"/>
      <c r="S131" s="43"/>
      <c r="T131" s="43"/>
      <c r="U131" s="43"/>
      <c r="V131" s="43"/>
      <c r="W131" s="43">
        <f t="shared" si="15"/>
        <v>0</v>
      </c>
      <c r="X131" s="44"/>
      <c r="Y131" s="45">
        <f t="shared" si="16"/>
        <v>0</v>
      </c>
      <c r="Z131" s="43" t="s">
        <v>131</v>
      </c>
      <c r="AA131" s="39"/>
      <c r="AB131" s="46"/>
      <c r="AD131" s="38"/>
    </row>
    <row r="132" spans="1:32" x14ac:dyDescent="0.2">
      <c r="A132" s="43" t="s">
        <v>0</v>
      </c>
      <c r="B132" s="43" t="s">
        <v>263</v>
      </c>
      <c r="C132" s="36">
        <v>7</v>
      </c>
      <c r="D132" s="38">
        <v>34</v>
      </c>
      <c r="E132" s="38">
        <v>27</v>
      </c>
      <c r="F132" s="43"/>
      <c r="G132" s="43"/>
      <c r="H132" s="43"/>
      <c r="I132" s="43"/>
      <c r="J132" s="36">
        <f t="shared" si="33"/>
        <v>0</v>
      </c>
      <c r="K132" s="43"/>
      <c r="M132" s="43"/>
      <c r="N132" s="43"/>
      <c r="O132" s="43">
        <f t="shared" si="14"/>
        <v>0</v>
      </c>
      <c r="P132" s="43"/>
      <c r="Q132" s="43"/>
      <c r="R132" s="43"/>
      <c r="S132" s="43"/>
      <c r="T132" s="43"/>
      <c r="U132" s="43"/>
      <c r="V132" s="43"/>
      <c r="W132" s="43">
        <f t="shared" si="15"/>
        <v>0</v>
      </c>
      <c r="X132" s="44"/>
      <c r="Y132" s="45">
        <f t="shared" si="16"/>
        <v>0</v>
      </c>
      <c r="Z132" s="43" t="s">
        <v>131</v>
      </c>
      <c r="AA132" s="39"/>
      <c r="AB132" s="46"/>
      <c r="AC132" s="39"/>
      <c r="AD132" s="44"/>
      <c r="AE132" s="39"/>
    </row>
    <row r="133" spans="1:32" x14ac:dyDescent="0.2">
      <c r="A133" s="43" t="s">
        <v>434</v>
      </c>
      <c r="B133" s="43" t="s">
        <v>435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33"/>
        <v>0</v>
      </c>
      <c r="K133" s="43"/>
      <c r="M133" s="43"/>
      <c r="N133" s="43"/>
      <c r="O133" s="43">
        <f t="shared" si="14"/>
        <v>0</v>
      </c>
      <c r="P133" s="43"/>
      <c r="Q133" s="43"/>
      <c r="R133" s="43"/>
      <c r="S133" s="43"/>
      <c r="T133" s="43"/>
      <c r="U133" s="43"/>
      <c r="V133" s="43"/>
      <c r="W133" s="43">
        <f t="shared" si="15"/>
        <v>0</v>
      </c>
      <c r="X133" s="44"/>
      <c r="Y133" s="45">
        <f t="shared" si="16"/>
        <v>0</v>
      </c>
      <c r="Z133" s="43" t="s">
        <v>131</v>
      </c>
      <c r="AA133" s="39"/>
      <c r="AB133" s="44"/>
      <c r="AC133" s="39"/>
      <c r="AD133" s="44"/>
      <c r="AE133" s="39"/>
    </row>
    <row r="134" spans="1:32" x14ac:dyDescent="0.2">
      <c r="A134" s="43" t="s">
        <v>57</v>
      </c>
      <c r="B134" s="43" t="s">
        <v>170</v>
      </c>
      <c r="C134" s="36">
        <v>6</v>
      </c>
      <c r="D134" s="38">
        <v>40</v>
      </c>
      <c r="E134" s="38">
        <v>29</v>
      </c>
      <c r="F134" s="43"/>
      <c r="G134" s="43"/>
      <c r="H134" s="43"/>
      <c r="I134" s="43"/>
      <c r="J134" s="36">
        <f t="shared" si="33"/>
        <v>0</v>
      </c>
      <c r="K134" s="43"/>
      <c r="M134" s="43"/>
      <c r="N134" s="43"/>
      <c r="O134" s="43">
        <f t="shared" si="14"/>
        <v>0</v>
      </c>
      <c r="P134" s="43"/>
      <c r="Q134" s="43"/>
      <c r="R134" s="43"/>
      <c r="S134" s="43"/>
      <c r="T134" s="43"/>
      <c r="U134" s="43"/>
      <c r="V134" s="43"/>
      <c r="W134" s="43">
        <f t="shared" si="15"/>
        <v>0</v>
      </c>
      <c r="X134" s="44"/>
      <c r="Y134" s="45">
        <f t="shared" si="16"/>
        <v>0</v>
      </c>
      <c r="Z134" s="43" t="s">
        <v>131</v>
      </c>
      <c r="AA134" s="39"/>
      <c r="AB134" s="46"/>
      <c r="AC134" s="39"/>
      <c r="AD134" s="44"/>
      <c r="AE134" s="39"/>
    </row>
    <row r="135" spans="1:32" x14ac:dyDescent="0.2">
      <c r="A135" s="43" t="s">
        <v>251</v>
      </c>
      <c r="B135" s="43" t="s">
        <v>213</v>
      </c>
      <c r="C135" s="36">
        <v>8</v>
      </c>
      <c r="D135" s="38">
        <v>29</v>
      </c>
      <c r="E135" s="38">
        <v>25</v>
      </c>
      <c r="F135" s="43"/>
      <c r="G135" s="43"/>
      <c r="H135" s="43"/>
      <c r="I135" s="43"/>
      <c r="J135" s="36">
        <f t="shared" si="33"/>
        <v>0</v>
      </c>
      <c r="K135" s="43"/>
      <c r="M135" s="43"/>
      <c r="N135" s="43"/>
      <c r="O135" s="43">
        <f t="shared" ref="O135:O184" si="34">COUNT(K135:N135)</f>
        <v>0</v>
      </c>
      <c r="P135" s="43"/>
      <c r="Q135" s="43"/>
      <c r="R135" s="43"/>
      <c r="S135" s="43"/>
      <c r="T135" s="43"/>
      <c r="U135" s="43"/>
      <c r="V135" s="43"/>
      <c r="W135" s="43">
        <f t="shared" si="15"/>
        <v>0</v>
      </c>
      <c r="X135" s="44"/>
      <c r="Y135" s="45">
        <f t="shared" si="16"/>
        <v>0</v>
      </c>
      <c r="Z135" s="43" t="s">
        <v>245</v>
      </c>
      <c r="AA135" s="39"/>
      <c r="AB135" s="44"/>
      <c r="AC135" s="35"/>
      <c r="AD135" s="44"/>
      <c r="AE135" s="39"/>
    </row>
    <row r="136" spans="1:32" x14ac:dyDescent="0.2">
      <c r="A136" s="43" t="s">
        <v>86</v>
      </c>
      <c r="B136" s="43" t="s">
        <v>213</v>
      </c>
      <c r="C136" s="36">
        <v>6</v>
      </c>
      <c r="D136" s="38">
        <v>40</v>
      </c>
      <c r="E136" s="38">
        <v>29</v>
      </c>
      <c r="F136" s="43"/>
      <c r="G136" s="43"/>
      <c r="H136" s="43"/>
      <c r="I136" s="43"/>
      <c r="J136" s="36">
        <f t="shared" si="33"/>
        <v>0</v>
      </c>
      <c r="K136" s="43"/>
      <c r="M136" s="43"/>
      <c r="N136" s="43"/>
      <c r="O136" s="43">
        <f t="shared" si="34"/>
        <v>0</v>
      </c>
      <c r="P136" s="43"/>
      <c r="Q136" s="43"/>
      <c r="R136" s="43"/>
      <c r="S136" s="43"/>
      <c r="T136" s="43"/>
      <c r="U136" s="43"/>
      <c r="V136" s="43"/>
      <c r="W136" s="43">
        <f t="shared" si="15"/>
        <v>0</v>
      </c>
      <c r="X136" s="44"/>
      <c r="Y136" s="45">
        <f t="shared" si="16"/>
        <v>0</v>
      </c>
      <c r="Z136" s="43" t="s">
        <v>131</v>
      </c>
      <c r="AA136" s="46"/>
      <c r="AB136" s="44">
        <f>SUM(Y135:Y136)</f>
        <v>0</v>
      </c>
      <c r="AC136" s="52"/>
      <c r="AD136" s="44"/>
      <c r="AE136" s="39"/>
    </row>
    <row r="137" spans="1:32" x14ac:dyDescent="0.2">
      <c r="A137" s="43" t="s">
        <v>171</v>
      </c>
      <c r="B137" s="43" t="s">
        <v>172</v>
      </c>
      <c r="C137" s="36">
        <v>6</v>
      </c>
      <c r="D137" s="38">
        <v>40</v>
      </c>
      <c r="E137" s="38">
        <v>29</v>
      </c>
      <c r="F137" s="58">
        <v>64107</v>
      </c>
      <c r="G137" s="58">
        <v>64009</v>
      </c>
      <c r="H137" s="43"/>
      <c r="I137" s="43"/>
      <c r="J137" s="36">
        <f t="shared" si="33"/>
        <v>2</v>
      </c>
      <c r="K137" s="43"/>
      <c r="M137" s="43"/>
      <c r="N137" s="43"/>
      <c r="O137" s="43">
        <f t="shared" si="34"/>
        <v>0</v>
      </c>
      <c r="P137" s="43">
        <v>64107</v>
      </c>
      <c r="Q137" s="43">
        <v>64107</v>
      </c>
      <c r="R137" s="43"/>
      <c r="S137" s="43"/>
      <c r="T137" s="43"/>
      <c r="U137" s="43"/>
      <c r="V137" s="43"/>
      <c r="W137" s="43">
        <f t="shared" si="15"/>
        <v>2</v>
      </c>
      <c r="X137" s="44"/>
      <c r="Y137" s="45">
        <f t="shared" si="16"/>
        <v>130</v>
      </c>
      <c r="Z137" s="43" t="s">
        <v>131</v>
      </c>
      <c r="AA137" s="39">
        <v>43053</v>
      </c>
      <c r="AB137" s="44"/>
      <c r="AC137" s="35"/>
      <c r="AD137" s="38"/>
    </row>
    <row r="138" spans="1:32" x14ac:dyDescent="0.2">
      <c r="A138" s="53" t="s">
        <v>409</v>
      </c>
      <c r="B138" s="43" t="s">
        <v>426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33"/>
        <v>0</v>
      </c>
      <c r="K138" s="43"/>
      <c r="M138" s="43"/>
      <c r="N138" s="43"/>
      <c r="O138" s="43">
        <f t="shared" si="34"/>
        <v>0</v>
      </c>
      <c r="P138" s="43"/>
      <c r="Q138" s="43"/>
      <c r="R138" s="43"/>
      <c r="S138" s="43"/>
      <c r="T138" s="43"/>
      <c r="U138" s="43"/>
      <c r="V138" s="43"/>
      <c r="W138" s="43">
        <f t="shared" si="15"/>
        <v>0</v>
      </c>
      <c r="X138" s="44"/>
      <c r="Y138" s="45">
        <f t="shared" si="16"/>
        <v>0</v>
      </c>
      <c r="Z138" s="43" t="s">
        <v>204</v>
      </c>
      <c r="AA138" s="46"/>
      <c r="AB138" s="46"/>
      <c r="AC138" s="52"/>
      <c r="AD138" s="44"/>
      <c r="AE138" s="54"/>
    </row>
    <row r="139" spans="1:32" x14ac:dyDescent="0.2">
      <c r="A139" s="43" t="s">
        <v>27</v>
      </c>
      <c r="B139" s="43" t="s">
        <v>30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33"/>
        <v>0</v>
      </c>
      <c r="K139" s="43"/>
      <c r="L139" s="59"/>
      <c r="M139" s="43"/>
      <c r="N139" s="43"/>
      <c r="O139" s="43">
        <f t="shared" si="34"/>
        <v>0</v>
      </c>
      <c r="P139" s="43"/>
      <c r="Q139" s="43"/>
      <c r="R139" s="43"/>
      <c r="S139" s="43"/>
      <c r="T139" s="43"/>
      <c r="U139" s="43"/>
      <c r="V139" s="43"/>
      <c r="W139" s="43">
        <f t="shared" si="15"/>
        <v>0</v>
      </c>
      <c r="X139" s="44"/>
      <c r="Y139" s="45">
        <f t="shared" si="16"/>
        <v>0</v>
      </c>
      <c r="Z139" s="43" t="s">
        <v>131</v>
      </c>
      <c r="AA139" s="39"/>
      <c r="AB139" s="46"/>
      <c r="AD139" s="44"/>
      <c r="AE139" s="39"/>
    </row>
    <row r="140" spans="1:32" x14ac:dyDescent="0.2">
      <c r="A140" s="43" t="s">
        <v>386</v>
      </c>
      <c r="B140" s="43" t="s">
        <v>387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33"/>
        <v>0</v>
      </c>
      <c r="K140" s="58">
        <v>64003</v>
      </c>
      <c r="L140" s="59">
        <v>64012</v>
      </c>
      <c r="M140" s="43">
        <v>64164</v>
      </c>
      <c r="N140" s="58"/>
      <c r="O140" s="43">
        <f t="shared" si="34"/>
        <v>3</v>
      </c>
      <c r="P140" s="43"/>
      <c r="Q140" s="43"/>
      <c r="R140" s="43"/>
      <c r="S140" s="43"/>
      <c r="T140" s="43"/>
      <c r="U140" s="43"/>
      <c r="V140" s="43"/>
      <c r="W140" s="43">
        <f t="shared" si="15"/>
        <v>0</v>
      </c>
      <c r="X140" s="44"/>
      <c r="Y140" s="45">
        <f t="shared" si="16"/>
        <v>75</v>
      </c>
      <c r="Z140" s="43" t="s">
        <v>131</v>
      </c>
      <c r="AA140" s="39">
        <v>43053</v>
      </c>
      <c r="AB140" s="44"/>
      <c r="AD140" s="44"/>
      <c r="AE140" s="39"/>
    </row>
    <row r="141" spans="1:32" x14ac:dyDescent="0.2">
      <c r="A141" s="43" t="s">
        <v>219</v>
      </c>
      <c r="B141" s="43" t="s">
        <v>143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33"/>
        <v>0</v>
      </c>
      <c r="K141" s="43"/>
      <c r="M141" s="43"/>
      <c r="N141" s="43"/>
      <c r="O141" s="43">
        <f t="shared" si="34"/>
        <v>0</v>
      </c>
      <c r="P141" s="43"/>
      <c r="Q141" s="43"/>
      <c r="R141" s="43"/>
      <c r="S141" s="43"/>
      <c r="T141" s="43"/>
      <c r="U141" s="43"/>
      <c r="V141" s="43"/>
      <c r="W141" s="43">
        <f t="shared" si="15"/>
        <v>0</v>
      </c>
      <c r="X141" s="44"/>
      <c r="Y141" s="45">
        <f t="shared" si="16"/>
        <v>0</v>
      </c>
      <c r="Z141" s="43" t="s">
        <v>131</v>
      </c>
      <c r="AA141" s="39"/>
      <c r="AB141" s="44"/>
      <c r="AC141" s="39"/>
      <c r="AD141" s="44"/>
      <c r="AE141" s="39"/>
    </row>
    <row r="142" spans="1:32" x14ac:dyDescent="0.2">
      <c r="A142" s="43" t="s">
        <v>132</v>
      </c>
      <c r="B142" s="43" t="s">
        <v>109</v>
      </c>
      <c r="C142" s="36">
        <v>8</v>
      </c>
      <c r="D142" s="38">
        <v>29</v>
      </c>
      <c r="E142" s="38">
        <v>25</v>
      </c>
      <c r="F142" s="43"/>
      <c r="G142" s="43"/>
      <c r="H142" s="43"/>
      <c r="I142" s="43"/>
      <c r="J142" s="36">
        <f t="shared" si="33"/>
        <v>0</v>
      </c>
      <c r="K142" s="43"/>
      <c r="M142" s="43"/>
      <c r="N142" s="43"/>
      <c r="O142" s="43">
        <f t="shared" si="34"/>
        <v>0</v>
      </c>
      <c r="P142" s="43"/>
      <c r="Q142" s="43"/>
      <c r="R142" s="43"/>
      <c r="S142" s="43"/>
      <c r="T142" s="43"/>
      <c r="U142" s="43"/>
      <c r="V142" s="43"/>
      <c r="W142" s="43">
        <f t="shared" ref="W142:W184" si="35">COUNT(P142:V142)</f>
        <v>0</v>
      </c>
      <c r="X142" s="44"/>
      <c r="Y142" s="45">
        <f t="shared" ref="Y142:Y184" si="36">+(J142*D142)+(O142*E142)+(W142*$AH$7)+X142</f>
        <v>0</v>
      </c>
      <c r="Z142" s="43" t="s">
        <v>131</v>
      </c>
      <c r="AA142" s="39"/>
      <c r="AB142" s="46"/>
      <c r="AC142" s="39"/>
      <c r="AD142" s="44"/>
      <c r="AE142" s="39"/>
    </row>
    <row r="143" spans="1:32" x14ac:dyDescent="0.2">
      <c r="A143" s="43" t="s">
        <v>28</v>
      </c>
      <c r="B143" s="43" t="s">
        <v>174</v>
      </c>
      <c r="C143" s="36">
        <v>8</v>
      </c>
      <c r="D143" s="38">
        <v>29</v>
      </c>
      <c r="E143" s="38">
        <v>25</v>
      </c>
      <c r="F143" s="43"/>
      <c r="G143" s="43"/>
      <c r="H143" s="43"/>
      <c r="I143" s="43"/>
      <c r="J143" s="36">
        <f t="shared" si="33"/>
        <v>0</v>
      </c>
      <c r="K143" s="43"/>
      <c r="M143" s="43"/>
      <c r="N143" s="43"/>
      <c r="O143" s="43">
        <f t="shared" si="34"/>
        <v>0</v>
      </c>
      <c r="P143" s="43"/>
      <c r="Q143" s="43"/>
      <c r="R143" s="43"/>
      <c r="S143" s="43"/>
      <c r="T143" s="43"/>
      <c r="U143" s="43"/>
      <c r="V143" s="43"/>
      <c r="W143" s="43">
        <f t="shared" si="35"/>
        <v>0</v>
      </c>
      <c r="X143" s="44"/>
      <c r="Y143" s="45">
        <f t="shared" si="36"/>
        <v>0</v>
      </c>
      <c r="Z143" s="43" t="s">
        <v>131</v>
      </c>
      <c r="AA143" s="46"/>
      <c r="AB143" s="44"/>
      <c r="AC143" s="39"/>
      <c r="AD143" s="44"/>
      <c r="AE143" s="39"/>
    </row>
    <row r="144" spans="1:32" x14ac:dyDescent="0.2">
      <c r="A144" s="43" t="s">
        <v>28</v>
      </c>
      <c r="B144" s="43" t="s">
        <v>211</v>
      </c>
      <c r="C144" s="36">
        <v>6</v>
      </c>
      <c r="D144" s="38">
        <v>40</v>
      </c>
      <c r="E144" s="38">
        <v>29</v>
      </c>
      <c r="F144" s="58"/>
      <c r="G144" s="43"/>
      <c r="H144" s="43"/>
      <c r="I144" s="43"/>
      <c r="J144" s="36">
        <f t="shared" ref="J144:J179" si="37">COUNT(F144:I144)</f>
        <v>0</v>
      </c>
      <c r="K144" s="43"/>
      <c r="M144" s="43"/>
      <c r="N144" s="43"/>
      <c r="O144" s="43">
        <f t="shared" si="34"/>
        <v>0</v>
      </c>
      <c r="P144" s="43"/>
      <c r="Q144" s="43"/>
      <c r="R144" s="43"/>
      <c r="S144" s="43"/>
      <c r="T144" s="43"/>
      <c r="U144" s="43"/>
      <c r="V144" s="43"/>
      <c r="W144" s="43">
        <f t="shared" si="35"/>
        <v>0</v>
      </c>
      <c r="X144" s="44"/>
      <c r="Y144" s="45">
        <f t="shared" si="36"/>
        <v>0</v>
      </c>
      <c r="Z144" s="43" t="s">
        <v>131</v>
      </c>
      <c r="AA144" s="46"/>
      <c r="AB144" s="46"/>
      <c r="AC144" s="52"/>
      <c r="AD144" s="44"/>
      <c r="AE144" s="39"/>
    </row>
    <row r="145" spans="1:35" x14ac:dyDescent="0.2">
      <c r="A145" s="43" t="s">
        <v>13</v>
      </c>
      <c r="B145" s="43" t="s">
        <v>14</v>
      </c>
      <c r="C145" s="36">
        <v>5</v>
      </c>
      <c r="D145" s="38">
        <v>47</v>
      </c>
      <c r="E145" s="38">
        <v>32</v>
      </c>
      <c r="F145" s="43"/>
      <c r="G145" s="43"/>
      <c r="H145" s="43"/>
      <c r="I145" s="43"/>
      <c r="J145" s="36">
        <f t="shared" si="37"/>
        <v>0</v>
      </c>
      <c r="K145" s="43"/>
      <c r="M145" s="43"/>
      <c r="N145" s="43"/>
      <c r="O145" s="43">
        <f t="shared" si="34"/>
        <v>0</v>
      </c>
      <c r="P145" s="43"/>
      <c r="Q145" s="43"/>
      <c r="R145" s="43"/>
      <c r="S145" s="43"/>
      <c r="T145" s="43"/>
      <c r="U145" s="43"/>
      <c r="V145" s="43"/>
      <c r="W145" s="43">
        <f t="shared" si="35"/>
        <v>0</v>
      </c>
      <c r="X145" s="44"/>
      <c r="Y145" s="45">
        <f t="shared" si="36"/>
        <v>0</v>
      </c>
      <c r="Z145" s="43" t="s">
        <v>131</v>
      </c>
      <c r="AA145" s="39"/>
      <c r="AB145" s="46"/>
      <c r="AC145" s="35"/>
      <c r="AD145" s="38"/>
    </row>
    <row r="146" spans="1:35" x14ac:dyDescent="0.2">
      <c r="A146" s="43" t="s">
        <v>310</v>
      </c>
      <c r="B146" s="43" t="s">
        <v>311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37"/>
        <v>0</v>
      </c>
      <c r="K146" s="43"/>
      <c r="M146" s="43"/>
      <c r="N146" s="43"/>
      <c r="O146" s="43">
        <f t="shared" si="34"/>
        <v>0</v>
      </c>
      <c r="P146" s="43"/>
      <c r="Q146" s="43"/>
      <c r="R146" s="43"/>
      <c r="S146" s="43"/>
      <c r="T146" s="43"/>
      <c r="U146" s="43"/>
      <c r="V146" s="43"/>
      <c r="W146" s="43">
        <f t="shared" si="35"/>
        <v>0</v>
      </c>
      <c r="X146" s="44"/>
      <c r="Y146" s="45">
        <f t="shared" si="36"/>
        <v>0</v>
      </c>
      <c r="Z146" s="43" t="s">
        <v>414</v>
      </c>
      <c r="AA146" s="39"/>
      <c r="AB146" s="46"/>
      <c r="AC146" s="35"/>
      <c r="AD146" s="38"/>
    </row>
    <row r="147" spans="1:35" x14ac:dyDescent="0.2">
      <c r="A147" s="43" t="s">
        <v>30</v>
      </c>
      <c r="B147" s="43" t="s">
        <v>85</v>
      </c>
      <c r="C147" s="36">
        <v>6</v>
      </c>
      <c r="D147" s="38">
        <v>40</v>
      </c>
      <c r="E147" s="38">
        <v>29</v>
      </c>
      <c r="F147" s="58"/>
      <c r="G147" s="43"/>
      <c r="H147" s="43"/>
      <c r="I147" s="43"/>
      <c r="J147" s="36">
        <f t="shared" si="37"/>
        <v>0</v>
      </c>
      <c r="K147" s="43"/>
      <c r="M147" s="43"/>
      <c r="N147" s="43"/>
      <c r="O147" s="43">
        <f t="shared" si="34"/>
        <v>0</v>
      </c>
      <c r="P147" s="43"/>
      <c r="Q147" s="43"/>
      <c r="R147" s="43"/>
      <c r="S147" s="43"/>
      <c r="T147" s="43"/>
      <c r="U147" s="43"/>
      <c r="V147" s="43"/>
      <c r="W147" s="43">
        <f t="shared" si="35"/>
        <v>0</v>
      </c>
      <c r="X147" s="44"/>
      <c r="Y147" s="45">
        <f t="shared" si="36"/>
        <v>0</v>
      </c>
      <c r="Z147" s="43" t="s">
        <v>131</v>
      </c>
      <c r="AA147" s="39"/>
      <c r="AB147" s="46"/>
      <c r="AC147" s="35"/>
      <c r="AD147" s="38"/>
    </row>
    <row r="148" spans="1:35" x14ac:dyDescent="0.2">
      <c r="A148" s="43" t="s">
        <v>51</v>
      </c>
      <c r="B148" s="43" t="s">
        <v>436</v>
      </c>
      <c r="C148" s="36">
        <v>8</v>
      </c>
      <c r="D148" s="38">
        <v>29</v>
      </c>
      <c r="E148" s="38">
        <v>25</v>
      </c>
      <c r="F148" s="43"/>
      <c r="G148" s="43"/>
      <c r="H148" s="43"/>
      <c r="I148" s="43"/>
      <c r="J148" s="36">
        <f t="shared" si="37"/>
        <v>0</v>
      </c>
      <c r="K148" s="43"/>
      <c r="M148" s="43"/>
      <c r="N148" s="43"/>
      <c r="O148" s="43">
        <f t="shared" si="34"/>
        <v>0</v>
      </c>
      <c r="P148" s="43"/>
      <c r="Q148" s="43"/>
      <c r="R148" s="43"/>
      <c r="S148" s="43"/>
      <c r="T148" s="43"/>
      <c r="U148" s="43"/>
      <c r="V148" s="43"/>
      <c r="W148" s="43">
        <f t="shared" si="35"/>
        <v>0</v>
      </c>
      <c r="X148" s="44"/>
      <c r="Y148" s="45">
        <f t="shared" si="36"/>
        <v>0</v>
      </c>
      <c r="Z148" s="43" t="s">
        <v>131</v>
      </c>
      <c r="AA148" s="39"/>
      <c r="AB148" s="46"/>
      <c r="AC148" s="35"/>
      <c r="AD148" s="38"/>
    </row>
    <row r="149" spans="1:35" x14ac:dyDescent="0.2">
      <c r="A149" s="43" t="s">
        <v>51</v>
      </c>
      <c r="B149" s="43" t="s">
        <v>21</v>
      </c>
      <c r="C149" s="36">
        <v>8</v>
      </c>
      <c r="D149" s="38">
        <v>29</v>
      </c>
      <c r="E149" s="38">
        <v>25</v>
      </c>
      <c r="F149" s="43"/>
      <c r="G149" s="43"/>
      <c r="H149" s="43"/>
      <c r="I149" s="43"/>
      <c r="J149" s="36">
        <f t="shared" si="37"/>
        <v>0</v>
      </c>
      <c r="K149" s="43">
        <v>64417</v>
      </c>
      <c r="M149" s="43"/>
      <c r="N149" s="43"/>
      <c r="O149" s="43">
        <f t="shared" si="34"/>
        <v>1</v>
      </c>
      <c r="P149" s="43"/>
      <c r="Q149" s="43"/>
      <c r="R149" s="43"/>
      <c r="S149" s="43"/>
      <c r="T149" s="43"/>
      <c r="U149" s="43"/>
      <c r="V149" s="43"/>
      <c r="W149" s="43">
        <f t="shared" si="35"/>
        <v>0</v>
      </c>
      <c r="X149" s="44"/>
      <c r="Y149" s="45">
        <f t="shared" si="36"/>
        <v>25</v>
      </c>
      <c r="Z149" s="43" t="s">
        <v>131</v>
      </c>
      <c r="AA149" s="39">
        <v>43053</v>
      </c>
      <c r="AB149" s="46"/>
      <c r="AC149" s="52"/>
      <c r="AD149" s="44"/>
      <c r="AE149" s="39"/>
      <c r="AI149" s="43"/>
    </row>
    <row r="150" spans="1:35" x14ac:dyDescent="0.2">
      <c r="A150" s="43" t="s">
        <v>20</v>
      </c>
      <c r="B150" s="43" t="s">
        <v>21</v>
      </c>
      <c r="C150" s="36">
        <v>7</v>
      </c>
      <c r="D150" s="38">
        <v>34</v>
      </c>
      <c r="E150" s="38">
        <v>27</v>
      </c>
      <c r="F150" s="58"/>
      <c r="G150" s="58"/>
      <c r="H150" s="43"/>
      <c r="I150" s="43"/>
      <c r="J150" s="36">
        <f t="shared" si="37"/>
        <v>0</v>
      </c>
      <c r="K150" s="43"/>
      <c r="M150" s="43"/>
      <c r="N150" s="43"/>
      <c r="O150" s="43">
        <f t="shared" si="34"/>
        <v>0</v>
      </c>
      <c r="P150" s="43"/>
      <c r="Q150" s="43"/>
      <c r="R150" s="43"/>
      <c r="S150" s="43"/>
      <c r="T150" s="43"/>
      <c r="U150" s="43"/>
      <c r="V150" s="43"/>
      <c r="W150" s="43">
        <f t="shared" si="35"/>
        <v>0</v>
      </c>
      <c r="X150" s="44"/>
      <c r="Y150" s="45">
        <f t="shared" si="36"/>
        <v>0</v>
      </c>
      <c r="Z150" s="43" t="s">
        <v>131</v>
      </c>
      <c r="AA150" s="39"/>
      <c r="AB150" s="46"/>
      <c r="AC150" s="52"/>
      <c r="AD150" s="44"/>
      <c r="AE150" s="39"/>
      <c r="AI150" s="43"/>
    </row>
    <row r="151" spans="1:35" x14ac:dyDescent="0.2">
      <c r="A151" s="43" t="s">
        <v>57</v>
      </c>
      <c r="B151" s="43" t="s">
        <v>186</v>
      </c>
      <c r="C151" s="36">
        <v>7</v>
      </c>
      <c r="D151" s="38">
        <v>34</v>
      </c>
      <c r="E151" s="38">
        <v>29</v>
      </c>
      <c r="F151" s="58"/>
      <c r="G151" s="58"/>
      <c r="H151" s="58"/>
      <c r="I151" s="58"/>
      <c r="J151" s="36">
        <f t="shared" si="37"/>
        <v>0</v>
      </c>
      <c r="K151" s="43"/>
      <c r="M151" s="43"/>
      <c r="N151" s="43"/>
      <c r="O151" s="43">
        <f t="shared" si="34"/>
        <v>0</v>
      </c>
      <c r="P151" s="43"/>
      <c r="Q151" s="43"/>
      <c r="R151" s="43"/>
      <c r="S151" s="58"/>
      <c r="T151" s="43"/>
      <c r="U151" s="43"/>
      <c r="V151" s="43"/>
      <c r="W151" s="43">
        <f t="shared" si="35"/>
        <v>0</v>
      </c>
      <c r="X151" s="44"/>
      <c r="Y151" s="45">
        <f t="shared" si="36"/>
        <v>0</v>
      </c>
      <c r="Z151" s="43" t="s">
        <v>131</v>
      </c>
      <c r="AA151" s="39"/>
      <c r="AB151" s="44"/>
      <c r="AC151" s="52"/>
      <c r="AD151" s="44"/>
      <c r="AE151" s="39"/>
      <c r="AI151" s="43"/>
    </row>
    <row r="152" spans="1:35" x14ac:dyDescent="0.2">
      <c r="A152" s="43" t="s">
        <v>37</v>
      </c>
      <c r="B152" s="43" t="s">
        <v>438</v>
      </c>
      <c r="C152" s="36">
        <v>8</v>
      </c>
      <c r="D152" s="38">
        <v>29</v>
      </c>
      <c r="E152" s="38">
        <v>25</v>
      </c>
      <c r="F152" s="58"/>
      <c r="G152" s="58"/>
      <c r="H152" s="58"/>
      <c r="I152" s="58"/>
      <c r="J152" s="36">
        <f t="shared" si="37"/>
        <v>0</v>
      </c>
      <c r="K152" s="58"/>
      <c r="M152" s="43"/>
      <c r="N152" s="43"/>
      <c r="O152" s="43">
        <f t="shared" si="34"/>
        <v>0</v>
      </c>
      <c r="P152" s="43"/>
      <c r="Q152" s="43"/>
      <c r="R152" s="43"/>
      <c r="S152" s="58"/>
      <c r="T152" s="58"/>
      <c r="U152" s="43"/>
      <c r="V152" s="43"/>
      <c r="W152" s="43">
        <f t="shared" si="35"/>
        <v>0</v>
      </c>
      <c r="X152" s="44"/>
      <c r="Y152" s="45">
        <f t="shared" si="36"/>
        <v>0</v>
      </c>
      <c r="Z152" s="43" t="s">
        <v>131</v>
      </c>
      <c r="AA152" s="39"/>
      <c r="AB152" s="44"/>
      <c r="AC152" s="52"/>
      <c r="AD152" s="44"/>
      <c r="AE152" s="39"/>
      <c r="AI152" s="43"/>
    </row>
    <row r="153" spans="1:35" x14ac:dyDescent="0.2">
      <c r="A153" s="43" t="s">
        <v>138</v>
      </c>
      <c r="B153" s="43" t="s">
        <v>94</v>
      </c>
      <c r="C153" s="36">
        <v>7</v>
      </c>
      <c r="D153" s="38">
        <v>29</v>
      </c>
      <c r="E153" s="38">
        <v>27</v>
      </c>
      <c r="F153" s="43"/>
      <c r="G153" s="43"/>
      <c r="H153" s="43"/>
      <c r="I153" s="43"/>
      <c r="J153" s="36">
        <f t="shared" si="37"/>
        <v>0</v>
      </c>
      <c r="K153" s="43"/>
      <c r="M153" s="43"/>
      <c r="N153" s="43"/>
      <c r="O153" s="43">
        <f t="shared" si="34"/>
        <v>0</v>
      </c>
      <c r="P153" s="43"/>
      <c r="Q153" s="43"/>
      <c r="R153" s="43"/>
      <c r="S153" s="43"/>
      <c r="T153" s="43"/>
      <c r="U153" s="43"/>
      <c r="V153" s="43"/>
      <c r="W153" s="43">
        <f t="shared" si="35"/>
        <v>0</v>
      </c>
      <c r="X153" s="44"/>
      <c r="Y153" s="45">
        <f t="shared" si="36"/>
        <v>0</v>
      </c>
      <c r="Z153" s="43" t="s">
        <v>131</v>
      </c>
      <c r="AA153" s="39"/>
      <c r="AB153" s="44"/>
      <c r="AC153" s="39"/>
      <c r="AD153" s="44"/>
      <c r="AE153" s="39"/>
      <c r="AI153" s="43"/>
    </row>
    <row r="154" spans="1:35" x14ac:dyDescent="0.2">
      <c r="A154" s="43" t="s">
        <v>418</v>
      </c>
      <c r="B154" s="43" t="s">
        <v>419</v>
      </c>
      <c r="C154" s="36">
        <v>8</v>
      </c>
      <c r="D154" s="38">
        <v>29</v>
      </c>
      <c r="E154" s="38">
        <v>25</v>
      </c>
      <c r="F154" s="58"/>
      <c r="G154" s="58"/>
      <c r="H154" s="58"/>
      <c r="I154" s="58"/>
      <c r="J154" s="36">
        <f t="shared" si="37"/>
        <v>0</v>
      </c>
      <c r="K154" s="43"/>
      <c r="M154" s="43"/>
      <c r="N154" s="43"/>
      <c r="O154" s="43">
        <f t="shared" si="34"/>
        <v>0</v>
      </c>
      <c r="P154" s="43"/>
      <c r="Q154" s="43"/>
      <c r="R154" s="43"/>
      <c r="S154" s="58"/>
      <c r="T154" s="58"/>
      <c r="U154" s="58"/>
      <c r="V154" s="43"/>
      <c r="W154" s="43">
        <f t="shared" si="35"/>
        <v>0</v>
      </c>
      <c r="X154" s="44"/>
      <c r="Y154" s="45">
        <f t="shared" si="36"/>
        <v>0</v>
      </c>
      <c r="Z154" s="43" t="s">
        <v>131</v>
      </c>
      <c r="AA154" s="39"/>
      <c r="AB154" s="44"/>
      <c r="AC154" s="39"/>
      <c r="AD154" s="44"/>
      <c r="AE154" s="39"/>
      <c r="AI154" s="43"/>
    </row>
    <row r="155" spans="1:35" x14ac:dyDescent="0.2">
      <c r="A155" s="43" t="s">
        <v>40</v>
      </c>
      <c r="B155" s="43" t="s">
        <v>41</v>
      </c>
      <c r="C155" s="36">
        <v>8</v>
      </c>
      <c r="D155" s="38">
        <v>29</v>
      </c>
      <c r="E155" s="38">
        <v>25</v>
      </c>
      <c r="F155" s="58"/>
      <c r="G155" s="43"/>
      <c r="H155" s="43"/>
      <c r="I155" s="43"/>
      <c r="J155" s="36">
        <f t="shared" si="37"/>
        <v>0</v>
      </c>
      <c r="K155" s="43"/>
      <c r="M155" s="43"/>
      <c r="N155" s="43"/>
      <c r="O155" s="43">
        <f t="shared" si="34"/>
        <v>0</v>
      </c>
      <c r="P155" s="43"/>
      <c r="Q155" s="43"/>
      <c r="R155" s="43"/>
      <c r="S155" s="43"/>
      <c r="T155" s="43"/>
      <c r="U155" s="43"/>
      <c r="V155" s="43"/>
      <c r="W155" s="43">
        <f t="shared" si="35"/>
        <v>0</v>
      </c>
      <c r="X155" s="44"/>
      <c r="Y155" s="45">
        <f t="shared" si="36"/>
        <v>0</v>
      </c>
      <c r="Z155" s="43" t="s">
        <v>131</v>
      </c>
      <c r="AA155" s="39"/>
      <c r="AB155" s="44"/>
      <c r="AC155" s="39"/>
      <c r="AD155" s="44"/>
      <c r="AE155" s="39"/>
      <c r="AI155" s="43"/>
    </row>
    <row r="156" spans="1:35" x14ac:dyDescent="0.2">
      <c r="A156" s="43" t="s">
        <v>58</v>
      </c>
      <c r="B156" s="43" t="s">
        <v>59</v>
      </c>
      <c r="C156" s="36">
        <v>6</v>
      </c>
      <c r="D156" s="38">
        <v>40</v>
      </c>
      <c r="E156" s="38">
        <v>29</v>
      </c>
      <c r="F156" s="58"/>
      <c r="G156" s="58"/>
      <c r="H156" s="58"/>
      <c r="I156" s="43"/>
      <c r="J156" s="36">
        <f t="shared" si="37"/>
        <v>0</v>
      </c>
      <c r="K156" s="43"/>
      <c r="M156" s="43"/>
      <c r="N156" s="43"/>
      <c r="O156" s="43">
        <f t="shared" si="34"/>
        <v>0</v>
      </c>
      <c r="P156" s="43"/>
      <c r="Q156" s="43"/>
      <c r="R156" s="43"/>
      <c r="S156" s="58"/>
      <c r="T156" s="43"/>
      <c r="U156" s="43"/>
      <c r="V156" s="43"/>
      <c r="W156" s="43">
        <f t="shared" si="35"/>
        <v>0</v>
      </c>
      <c r="X156" s="44"/>
      <c r="Y156" s="45">
        <f t="shared" si="36"/>
        <v>0</v>
      </c>
      <c r="Z156" s="43" t="s">
        <v>131</v>
      </c>
      <c r="AA156" s="46"/>
      <c r="AB156" s="44"/>
      <c r="AC156" s="52"/>
      <c r="AD156" s="44"/>
      <c r="AE156" s="39"/>
      <c r="AI156" s="43"/>
    </row>
    <row r="157" spans="1:35" x14ac:dyDescent="0.2">
      <c r="A157" s="43" t="s">
        <v>28</v>
      </c>
      <c r="B157" s="43" t="s">
        <v>345</v>
      </c>
      <c r="C157" s="36">
        <v>8</v>
      </c>
      <c r="D157" s="38">
        <v>29</v>
      </c>
      <c r="E157" s="38">
        <v>25</v>
      </c>
      <c r="F157" s="43"/>
      <c r="G157" s="43"/>
      <c r="H157" s="43"/>
      <c r="I157" s="43"/>
      <c r="J157" s="36">
        <f t="shared" si="37"/>
        <v>0</v>
      </c>
      <c r="K157" s="43"/>
      <c r="M157" s="43"/>
      <c r="N157" s="43"/>
      <c r="O157" s="43">
        <f t="shared" si="34"/>
        <v>0</v>
      </c>
      <c r="P157" s="43"/>
      <c r="Q157" s="43"/>
      <c r="R157" s="43"/>
      <c r="S157" s="43"/>
      <c r="T157" s="43"/>
      <c r="U157" s="43"/>
      <c r="V157" s="43"/>
      <c r="W157" s="43">
        <f t="shared" si="35"/>
        <v>0</v>
      </c>
      <c r="X157" s="44"/>
      <c r="Y157" s="45">
        <f t="shared" si="36"/>
        <v>0</v>
      </c>
      <c r="Z157" s="43" t="s">
        <v>131</v>
      </c>
      <c r="AA157" s="39"/>
      <c r="AB157" s="44"/>
      <c r="AD157" s="38"/>
      <c r="AI157" s="43"/>
    </row>
    <row r="158" spans="1:35" x14ac:dyDescent="0.2">
      <c r="A158" s="43" t="s">
        <v>0</v>
      </c>
      <c r="B158" s="43" t="s">
        <v>180</v>
      </c>
      <c r="C158" s="36">
        <v>6</v>
      </c>
      <c r="D158" s="38">
        <v>40</v>
      </c>
      <c r="E158" s="38">
        <v>29</v>
      </c>
      <c r="F158" s="43"/>
      <c r="G158" s="43"/>
      <c r="H158" s="43"/>
      <c r="I158" s="43"/>
      <c r="J158" s="36">
        <f t="shared" si="37"/>
        <v>0</v>
      </c>
      <c r="K158" s="43"/>
      <c r="M158" s="43"/>
      <c r="N158" s="43"/>
      <c r="O158" s="43">
        <f t="shared" si="34"/>
        <v>0</v>
      </c>
      <c r="P158" s="43"/>
      <c r="Q158" s="43"/>
      <c r="R158" s="43"/>
      <c r="S158" s="43"/>
      <c r="T158" s="43"/>
      <c r="U158" s="43"/>
      <c r="V158" s="43"/>
      <c r="W158" s="43">
        <f t="shared" si="35"/>
        <v>0</v>
      </c>
      <c r="X158" s="44"/>
      <c r="Y158" s="45">
        <f t="shared" si="36"/>
        <v>0</v>
      </c>
      <c r="Z158" s="43" t="s">
        <v>131</v>
      </c>
      <c r="AA158" s="39"/>
      <c r="AB158" s="44"/>
      <c r="AC158" s="52"/>
      <c r="AD158" s="44"/>
      <c r="AE158" s="39"/>
      <c r="AI158" s="43"/>
    </row>
    <row r="159" spans="1:35" x14ac:dyDescent="0.2">
      <c r="A159" s="43" t="s">
        <v>200</v>
      </c>
      <c r="B159" s="43" t="s">
        <v>392</v>
      </c>
      <c r="C159" s="36">
        <v>8</v>
      </c>
      <c r="D159" s="38">
        <v>29</v>
      </c>
      <c r="E159" s="38">
        <v>25</v>
      </c>
      <c r="F159" s="58"/>
      <c r="G159" s="58"/>
      <c r="H159" s="43"/>
      <c r="I159" s="43"/>
      <c r="J159" s="36">
        <f t="shared" si="37"/>
        <v>0</v>
      </c>
      <c r="K159" s="43"/>
      <c r="M159" s="43"/>
      <c r="N159" s="43"/>
      <c r="O159" s="43">
        <f t="shared" si="34"/>
        <v>0</v>
      </c>
      <c r="P159" s="43"/>
      <c r="Q159" s="43"/>
      <c r="R159" s="43"/>
      <c r="S159" s="43"/>
      <c r="T159" s="43"/>
      <c r="U159" s="43"/>
      <c r="V159" s="43"/>
      <c r="W159" s="43">
        <f t="shared" si="35"/>
        <v>0</v>
      </c>
      <c r="X159" s="44"/>
      <c r="Y159" s="45">
        <f t="shared" si="36"/>
        <v>0</v>
      </c>
      <c r="Z159" s="43" t="s">
        <v>131</v>
      </c>
      <c r="AA159" s="39"/>
      <c r="AB159" s="44"/>
      <c r="AC159" s="52"/>
      <c r="AD159" s="44"/>
      <c r="AE159" s="39"/>
      <c r="AI159" s="43"/>
    </row>
    <row r="160" spans="1:35" x14ac:dyDescent="0.2">
      <c r="A160" s="43" t="s">
        <v>173</v>
      </c>
      <c r="B160" s="43" t="s">
        <v>42</v>
      </c>
      <c r="C160" s="36">
        <v>8</v>
      </c>
      <c r="D160" s="38">
        <v>29</v>
      </c>
      <c r="E160" s="38">
        <v>25</v>
      </c>
      <c r="F160" s="43"/>
      <c r="G160" s="43"/>
      <c r="H160" s="43"/>
      <c r="I160" s="43"/>
      <c r="J160" s="36">
        <f t="shared" si="37"/>
        <v>0</v>
      </c>
      <c r="K160" s="43"/>
      <c r="M160" s="43"/>
      <c r="N160" s="43"/>
      <c r="O160" s="43">
        <f t="shared" si="34"/>
        <v>0</v>
      </c>
      <c r="P160" s="43"/>
      <c r="Q160" s="43"/>
      <c r="R160" s="43"/>
      <c r="S160" s="43"/>
      <c r="T160" s="43"/>
      <c r="U160" s="43"/>
      <c r="V160" s="43"/>
      <c r="W160" s="43">
        <f t="shared" si="35"/>
        <v>0</v>
      </c>
      <c r="X160" s="44"/>
      <c r="Y160" s="45">
        <f t="shared" si="36"/>
        <v>0</v>
      </c>
      <c r="Z160" s="43" t="s">
        <v>337</v>
      </c>
      <c r="AA160" s="39"/>
      <c r="AB160" s="44"/>
      <c r="AC160" s="52"/>
      <c r="AD160" s="44"/>
      <c r="AE160" s="39"/>
      <c r="AI160" s="43"/>
    </row>
    <row r="161" spans="1:35" x14ac:dyDescent="0.2">
      <c r="A161" s="43" t="s">
        <v>378</v>
      </c>
      <c r="B161" s="43" t="s">
        <v>267</v>
      </c>
      <c r="C161" s="36">
        <v>7</v>
      </c>
      <c r="D161" s="38">
        <v>34</v>
      </c>
      <c r="E161" s="38">
        <v>27</v>
      </c>
      <c r="F161" s="43"/>
      <c r="G161" s="43"/>
      <c r="H161" s="43"/>
      <c r="I161" s="43"/>
      <c r="J161" s="36">
        <f t="shared" si="37"/>
        <v>0</v>
      </c>
      <c r="K161" s="43"/>
      <c r="M161" s="43"/>
      <c r="N161" s="43"/>
      <c r="O161" s="43">
        <f t="shared" si="34"/>
        <v>0</v>
      </c>
      <c r="P161" s="43"/>
      <c r="Q161" s="43"/>
      <c r="R161" s="43"/>
      <c r="S161" s="43"/>
      <c r="T161" s="43"/>
      <c r="U161" s="43"/>
      <c r="V161" s="43"/>
      <c r="W161" s="43">
        <f t="shared" si="35"/>
        <v>0</v>
      </c>
      <c r="X161" s="44"/>
      <c r="Y161" s="45">
        <f t="shared" si="36"/>
        <v>0</v>
      </c>
      <c r="Z161" s="43" t="s">
        <v>131</v>
      </c>
      <c r="AA161" s="39"/>
      <c r="AB161" s="44"/>
      <c r="AC161" s="52"/>
      <c r="AD161" s="44"/>
      <c r="AE161" s="39"/>
      <c r="AI161" s="43"/>
    </row>
    <row r="162" spans="1:35" x14ac:dyDescent="0.2">
      <c r="A162" s="43" t="s">
        <v>200</v>
      </c>
      <c r="B162" s="43" t="s">
        <v>267</v>
      </c>
      <c r="C162" s="36">
        <v>6</v>
      </c>
      <c r="D162" s="38">
        <v>40</v>
      </c>
      <c r="E162" s="38">
        <v>29</v>
      </c>
      <c r="F162" s="43"/>
      <c r="G162" s="43"/>
      <c r="H162" s="43"/>
      <c r="I162" s="43"/>
      <c r="J162" s="36">
        <f t="shared" si="37"/>
        <v>0</v>
      </c>
      <c r="K162" s="43"/>
      <c r="M162" s="43"/>
      <c r="N162" s="43"/>
      <c r="O162" s="43">
        <f t="shared" si="34"/>
        <v>0</v>
      </c>
      <c r="P162" s="43"/>
      <c r="Q162" s="43"/>
      <c r="R162" s="43"/>
      <c r="S162" s="43"/>
      <c r="T162" s="43"/>
      <c r="U162" s="43"/>
      <c r="V162" s="43"/>
      <c r="W162" s="43">
        <f t="shared" si="35"/>
        <v>0</v>
      </c>
      <c r="X162" s="44"/>
      <c r="Y162" s="45">
        <f t="shared" si="36"/>
        <v>0</v>
      </c>
      <c r="Z162" s="43" t="s">
        <v>131</v>
      </c>
      <c r="AA162" s="39"/>
      <c r="AB162" s="44"/>
      <c r="AC162" s="52"/>
      <c r="AD162" s="44"/>
      <c r="AE162" s="39"/>
      <c r="AI162" s="43"/>
    </row>
    <row r="163" spans="1:35" x14ac:dyDescent="0.2">
      <c r="A163" s="36" t="s">
        <v>444</v>
      </c>
      <c r="B163" s="36" t="s">
        <v>445</v>
      </c>
      <c r="C163" s="36">
        <v>8</v>
      </c>
      <c r="D163" s="38">
        <v>29</v>
      </c>
      <c r="E163" s="38">
        <v>25</v>
      </c>
      <c r="F163" s="43"/>
      <c r="G163" s="43"/>
      <c r="H163" s="43"/>
      <c r="I163" s="43"/>
      <c r="J163" s="36">
        <f t="shared" ref="J163" si="38">COUNT(F163:I163)</f>
        <v>0</v>
      </c>
      <c r="K163" s="43">
        <v>63331</v>
      </c>
      <c r="L163" s="36">
        <v>63385</v>
      </c>
      <c r="M163" s="43">
        <v>64417</v>
      </c>
      <c r="N163" s="58"/>
      <c r="O163" s="43">
        <f t="shared" si="34"/>
        <v>3</v>
      </c>
      <c r="P163" s="43"/>
      <c r="Q163" s="43"/>
      <c r="R163" s="43"/>
      <c r="S163" s="43"/>
      <c r="T163" s="43"/>
      <c r="U163" s="43"/>
      <c r="V163" s="43"/>
      <c r="W163" s="43">
        <f t="shared" si="35"/>
        <v>0</v>
      </c>
      <c r="X163" s="44"/>
      <c r="Y163" s="45">
        <f t="shared" si="36"/>
        <v>75</v>
      </c>
      <c r="Z163" s="43" t="s">
        <v>131</v>
      </c>
      <c r="AA163" s="39">
        <v>43053</v>
      </c>
      <c r="AB163" s="44"/>
      <c r="AC163" s="52"/>
      <c r="AD163" s="44"/>
      <c r="AE163" s="39"/>
      <c r="AI163" s="43"/>
    </row>
    <row r="164" spans="1:35" x14ac:dyDescent="0.2">
      <c r="A164" s="53" t="s">
        <v>308</v>
      </c>
      <c r="B164" s="43" t="s">
        <v>69</v>
      </c>
      <c r="C164" s="36">
        <v>8</v>
      </c>
      <c r="D164" s="38">
        <v>29</v>
      </c>
      <c r="E164" s="38">
        <v>25</v>
      </c>
      <c r="F164" s="43"/>
      <c r="G164" s="43"/>
      <c r="H164" s="43"/>
      <c r="I164" s="43"/>
      <c r="J164" s="36">
        <f t="shared" si="37"/>
        <v>0</v>
      </c>
      <c r="K164" s="43"/>
      <c r="M164" s="43"/>
      <c r="N164" s="43"/>
      <c r="O164" s="43">
        <f t="shared" si="34"/>
        <v>0</v>
      </c>
      <c r="P164" s="43"/>
      <c r="Q164" s="43"/>
      <c r="R164" s="43"/>
      <c r="S164" s="43"/>
      <c r="T164" s="43"/>
      <c r="U164" s="43"/>
      <c r="V164" s="43"/>
      <c r="W164" s="43">
        <f t="shared" si="35"/>
        <v>0</v>
      </c>
      <c r="X164" s="44"/>
      <c r="Y164" s="45">
        <f t="shared" si="36"/>
        <v>0</v>
      </c>
      <c r="Z164" s="43" t="s">
        <v>131</v>
      </c>
      <c r="AA164" s="39"/>
      <c r="AB164" s="44"/>
      <c r="AC164" s="52"/>
      <c r="AD164" s="44"/>
      <c r="AE164" s="39"/>
      <c r="AI164" s="43"/>
    </row>
    <row r="165" spans="1:35" x14ac:dyDescent="0.2">
      <c r="A165" s="43" t="s">
        <v>48</v>
      </c>
      <c r="B165" s="43" t="s">
        <v>106</v>
      </c>
      <c r="C165" s="36">
        <v>6</v>
      </c>
      <c r="D165" s="38">
        <v>40</v>
      </c>
      <c r="E165" s="38">
        <v>29</v>
      </c>
      <c r="F165" s="58"/>
      <c r="G165" s="43"/>
      <c r="H165" s="43"/>
      <c r="I165" s="43"/>
      <c r="J165" s="36">
        <f t="shared" si="37"/>
        <v>0</v>
      </c>
      <c r="K165" s="43"/>
      <c r="M165" s="43"/>
      <c r="N165" s="43"/>
      <c r="O165" s="43">
        <f t="shared" si="34"/>
        <v>0</v>
      </c>
      <c r="P165" s="43"/>
      <c r="Q165" s="43"/>
      <c r="R165" s="43"/>
      <c r="S165" s="43"/>
      <c r="T165" s="43"/>
      <c r="U165" s="43"/>
      <c r="V165" s="43"/>
      <c r="W165" s="43">
        <f t="shared" si="35"/>
        <v>0</v>
      </c>
      <c r="X165" s="44"/>
      <c r="Y165" s="45">
        <f t="shared" si="36"/>
        <v>0</v>
      </c>
      <c r="Z165" s="43" t="s">
        <v>131</v>
      </c>
      <c r="AA165" s="46"/>
      <c r="AB165" s="44"/>
      <c r="AD165" s="38"/>
      <c r="AI165" s="43"/>
    </row>
    <row r="166" spans="1:35" x14ac:dyDescent="0.2">
      <c r="A166" s="43" t="s">
        <v>63</v>
      </c>
      <c r="B166" s="43" t="s">
        <v>64</v>
      </c>
      <c r="C166" s="36">
        <v>6</v>
      </c>
      <c r="D166" s="38">
        <v>40</v>
      </c>
      <c r="E166" s="38">
        <v>29</v>
      </c>
      <c r="F166" s="58"/>
      <c r="G166" s="58"/>
      <c r="H166" s="58"/>
      <c r="I166" s="43"/>
      <c r="J166" s="36">
        <f t="shared" si="37"/>
        <v>0</v>
      </c>
      <c r="K166" s="43"/>
      <c r="M166" s="43"/>
      <c r="N166" s="43"/>
      <c r="O166" s="43">
        <f t="shared" si="34"/>
        <v>0</v>
      </c>
      <c r="P166" s="43"/>
      <c r="Q166" s="43"/>
      <c r="R166" s="43"/>
      <c r="S166" s="58"/>
      <c r="T166" s="43"/>
      <c r="U166" s="43"/>
      <c r="V166" s="43"/>
      <c r="W166" s="43">
        <f t="shared" si="35"/>
        <v>0</v>
      </c>
      <c r="X166" s="44"/>
      <c r="Y166" s="45">
        <f t="shared" si="36"/>
        <v>0</v>
      </c>
      <c r="Z166" s="43" t="s">
        <v>131</v>
      </c>
      <c r="AA166" s="46"/>
      <c r="AB166" s="46"/>
      <c r="AD166" s="38"/>
      <c r="AI166" s="43"/>
    </row>
    <row r="167" spans="1:35" x14ac:dyDescent="0.2">
      <c r="A167" s="43" t="s">
        <v>33</v>
      </c>
      <c r="B167" s="43" t="s">
        <v>34</v>
      </c>
      <c r="C167" s="36">
        <v>5</v>
      </c>
      <c r="D167" s="38">
        <v>47</v>
      </c>
      <c r="E167" s="38">
        <v>32</v>
      </c>
      <c r="F167" s="58"/>
      <c r="G167" s="58"/>
      <c r="H167" s="43"/>
      <c r="I167" s="43"/>
      <c r="J167" s="36">
        <f t="shared" si="37"/>
        <v>0</v>
      </c>
      <c r="K167" s="43"/>
      <c r="M167" s="43"/>
      <c r="N167" s="43"/>
      <c r="O167" s="43">
        <f t="shared" si="34"/>
        <v>0</v>
      </c>
      <c r="P167" s="43"/>
      <c r="Q167" s="43"/>
      <c r="R167" s="43"/>
      <c r="S167" s="43"/>
      <c r="T167" s="43"/>
      <c r="U167" s="43"/>
      <c r="V167" s="43"/>
      <c r="W167" s="43">
        <f t="shared" si="35"/>
        <v>0</v>
      </c>
      <c r="X167" s="44"/>
      <c r="Y167" s="45">
        <f t="shared" si="36"/>
        <v>0</v>
      </c>
      <c r="Z167" s="43" t="s">
        <v>131</v>
      </c>
      <c r="AA167" s="39"/>
      <c r="AB167" s="46"/>
      <c r="AD167" s="38"/>
      <c r="AI167" s="43"/>
    </row>
    <row r="168" spans="1:35" x14ac:dyDescent="0.2">
      <c r="A168" s="43" t="s">
        <v>22</v>
      </c>
      <c r="B168" s="36" t="s">
        <v>23</v>
      </c>
      <c r="C168" s="36">
        <v>8</v>
      </c>
      <c r="D168" s="38">
        <v>29</v>
      </c>
      <c r="E168" s="38">
        <v>25</v>
      </c>
      <c r="F168" s="43"/>
      <c r="G168" s="43"/>
      <c r="H168" s="43"/>
      <c r="I168" s="43"/>
      <c r="J168" s="36">
        <f t="shared" si="37"/>
        <v>0</v>
      </c>
      <c r="K168" s="43"/>
      <c r="M168" s="43"/>
      <c r="N168" s="43"/>
      <c r="O168" s="43">
        <f t="shared" si="34"/>
        <v>0</v>
      </c>
      <c r="P168" s="43"/>
      <c r="Q168" s="43"/>
      <c r="R168" s="43"/>
      <c r="S168" s="43"/>
      <c r="T168" s="43"/>
      <c r="U168" s="43"/>
      <c r="V168" s="43"/>
      <c r="W168" s="43">
        <f t="shared" si="35"/>
        <v>0</v>
      </c>
      <c r="X168" s="44"/>
      <c r="Y168" s="45">
        <f t="shared" si="36"/>
        <v>0</v>
      </c>
      <c r="Z168" s="43" t="s">
        <v>131</v>
      </c>
      <c r="AA168" s="39"/>
      <c r="AB168" s="46"/>
      <c r="AC168" s="39"/>
      <c r="AD168" s="44"/>
      <c r="AE168" s="44"/>
      <c r="AI168" s="43"/>
    </row>
    <row r="169" spans="1:35" x14ac:dyDescent="0.2">
      <c r="A169" s="43" t="s">
        <v>37</v>
      </c>
      <c r="B169" s="36" t="s">
        <v>242</v>
      </c>
      <c r="C169" s="36">
        <v>8</v>
      </c>
      <c r="D169" s="38">
        <v>29</v>
      </c>
      <c r="E169" s="38">
        <v>25</v>
      </c>
      <c r="F169" s="43"/>
      <c r="G169" s="43"/>
      <c r="H169" s="43"/>
      <c r="I169" s="43"/>
      <c r="J169" s="36">
        <f t="shared" si="37"/>
        <v>0</v>
      </c>
      <c r="K169" s="43"/>
      <c r="M169" s="43"/>
      <c r="N169" s="43"/>
      <c r="O169" s="43">
        <f t="shared" si="34"/>
        <v>0</v>
      </c>
      <c r="P169" s="43"/>
      <c r="Q169" s="43"/>
      <c r="R169" s="43"/>
      <c r="S169" s="43"/>
      <c r="T169" s="43"/>
      <c r="U169" s="43"/>
      <c r="V169" s="43"/>
      <c r="W169" s="43">
        <f t="shared" si="35"/>
        <v>0</v>
      </c>
      <c r="X169" s="44"/>
      <c r="Y169" s="45">
        <f t="shared" si="36"/>
        <v>0</v>
      </c>
      <c r="Z169" s="43" t="s">
        <v>131</v>
      </c>
      <c r="AA169" s="39"/>
      <c r="AB169" s="46"/>
      <c r="AC169" s="44"/>
      <c r="AD169" s="44"/>
      <c r="AE169" s="39"/>
      <c r="AI169" s="43"/>
    </row>
    <row r="170" spans="1:35" x14ac:dyDescent="0.2">
      <c r="A170" s="43" t="s">
        <v>401</v>
      </c>
      <c r="B170" s="36" t="s">
        <v>329</v>
      </c>
      <c r="C170" s="36">
        <v>8</v>
      </c>
      <c r="D170" s="38">
        <v>29</v>
      </c>
      <c r="E170" s="38">
        <v>25</v>
      </c>
      <c r="F170" s="43"/>
      <c r="G170" s="43"/>
      <c r="H170" s="43"/>
      <c r="I170" s="43"/>
      <c r="J170" s="36">
        <f t="shared" si="37"/>
        <v>0</v>
      </c>
      <c r="K170" s="43"/>
      <c r="M170" s="43"/>
      <c r="N170" s="43"/>
      <c r="O170" s="43">
        <f t="shared" si="34"/>
        <v>0</v>
      </c>
      <c r="P170" s="43"/>
      <c r="Q170" s="43"/>
      <c r="R170" s="43"/>
      <c r="S170" s="43"/>
      <c r="T170" s="43"/>
      <c r="U170" s="43"/>
      <c r="V170" s="43"/>
      <c r="W170" s="43">
        <f t="shared" si="35"/>
        <v>0</v>
      </c>
      <c r="X170" s="44"/>
      <c r="Y170" s="45">
        <f t="shared" si="36"/>
        <v>0</v>
      </c>
      <c r="Z170" s="43" t="s">
        <v>131</v>
      </c>
      <c r="AA170" s="39"/>
      <c r="AB170" s="44"/>
      <c r="AD170" s="38"/>
    </row>
    <row r="171" spans="1:35" x14ac:dyDescent="0.2">
      <c r="A171" s="36" t="s">
        <v>216</v>
      </c>
      <c r="B171" s="36" t="s">
        <v>329</v>
      </c>
      <c r="C171" s="36">
        <v>8</v>
      </c>
      <c r="D171" s="38">
        <v>29</v>
      </c>
      <c r="E171" s="38">
        <v>25</v>
      </c>
      <c r="F171" s="43"/>
      <c r="G171" s="43"/>
      <c r="H171" s="43"/>
      <c r="I171" s="43"/>
      <c r="J171" s="36">
        <f t="shared" si="37"/>
        <v>0</v>
      </c>
      <c r="K171" s="43"/>
      <c r="M171" s="43"/>
      <c r="N171" s="43"/>
      <c r="O171" s="43">
        <f t="shared" si="34"/>
        <v>0</v>
      </c>
      <c r="P171" s="43"/>
      <c r="Q171" s="43"/>
      <c r="R171" s="43"/>
      <c r="S171" s="43"/>
      <c r="T171" s="43"/>
      <c r="U171" s="43"/>
      <c r="V171" s="43"/>
      <c r="W171" s="43">
        <f t="shared" si="35"/>
        <v>0</v>
      </c>
      <c r="X171" s="44"/>
      <c r="Y171" s="45">
        <f t="shared" si="36"/>
        <v>0</v>
      </c>
      <c r="Z171" s="43" t="s">
        <v>131</v>
      </c>
      <c r="AA171" s="46"/>
      <c r="AB171" s="44"/>
      <c r="AC171" s="52"/>
      <c r="AD171" s="44"/>
      <c r="AE171" s="44"/>
    </row>
    <row r="172" spans="1:35" x14ac:dyDescent="0.2">
      <c r="A172" s="36" t="s">
        <v>0</v>
      </c>
      <c r="B172" s="36" t="s">
        <v>442</v>
      </c>
      <c r="C172" s="36">
        <v>8</v>
      </c>
      <c r="D172" s="38">
        <v>29</v>
      </c>
      <c r="E172" s="38">
        <v>25</v>
      </c>
      <c r="F172" s="43"/>
      <c r="G172" s="43"/>
      <c r="H172" s="43"/>
      <c r="I172" s="43"/>
      <c r="J172" s="36">
        <f t="shared" si="37"/>
        <v>0</v>
      </c>
      <c r="K172" s="43"/>
      <c r="M172" s="43"/>
      <c r="N172" s="43"/>
      <c r="O172" s="43">
        <f t="shared" si="34"/>
        <v>0</v>
      </c>
      <c r="P172" s="43"/>
      <c r="Q172" s="43"/>
      <c r="R172" s="43"/>
      <c r="S172" s="43"/>
      <c r="T172" s="43"/>
      <c r="U172" s="43"/>
      <c r="V172" s="43"/>
      <c r="W172" s="43">
        <f t="shared" si="35"/>
        <v>0</v>
      </c>
      <c r="X172" s="44"/>
      <c r="Y172" s="45">
        <f t="shared" si="36"/>
        <v>0</v>
      </c>
      <c r="Z172" s="43" t="s">
        <v>131</v>
      </c>
      <c r="AA172" s="46"/>
      <c r="AB172" s="44"/>
      <c r="AC172" s="52"/>
      <c r="AD172" s="44"/>
      <c r="AE172" s="44"/>
    </row>
    <row r="173" spans="1:35" x14ac:dyDescent="0.2">
      <c r="A173" s="43" t="s">
        <v>403</v>
      </c>
      <c r="B173" s="36" t="s">
        <v>400</v>
      </c>
      <c r="C173" s="36">
        <v>8</v>
      </c>
      <c r="D173" s="38">
        <v>29</v>
      </c>
      <c r="E173" s="38">
        <v>25</v>
      </c>
      <c r="F173" s="43"/>
      <c r="G173" s="43"/>
      <c r="H173" s="43"/>
      <c r="I173" s="43"/>
      <c r="J173" s="36">
        <f t="shared" si="37"/>
        <v>0</v>
      </c>
      <c r="K173" s="43"/>
      <c r="M173" s="43"/>
      <c r="N173" s="43"/>
      <c r="O173" s="43">
        <f t="shared" si="34"/>
        <v>0</v>
      </c>
      <c r="P173" s="43"/>
      <c r="Q173" s="43"/>
      <c r="R173" s="43"/>
      <c r="S173" s="43"/>
      <c r="T173" s="43"/>
      <c r="U173" s="43"/>
      <c r="V173" s="43"/>
      <c r="W173" s="43">
        <f t="shared" si="35"/>
        <v>0</v>
      </c>
      <c r="X173" s="44"/>
      <c r="Y173" s="45">
        <f t="shared" si="36"/>
        <v>0</v>
      </c>
      <c r="Z173" s="43" t="s">
        <v>131</v>
      </c>
      <c r="AA173" s="39"/>
      <c r="AB173" s="44"/>
      <c r="AD173" s="38"/>
    </row>
    <row r="174" spans="1:35" x14ac:dyDescent="0.2">
      <c r="A174" s="36" t="s">
        <v>221</v>
      </c>
      <c r="B174" s="36" t="s">
        <v>220</v>
      </c>
      <c r="C174" s="36">
        <v>6</v>
      </c>
      <c r="D174" s="38">
        <v>40</v>
      </c>
      <c r="E174" s="38">
        <v>29</v>
      </c>
      <c r="F174" s="58"/>
      <c r="G174" s="58"/>
      <c r="H174" s="58"/>
      <c r="I174" s="58"/>
      <c r="J174" s="36">
        <f t="shared" si="37"/>
        <v>0</v>
      </c>
      <c r="K174" s="43"/>
      <c r="M174" s="43"/>
      <c r="N174" s="43"/>
      <c r="O174" s="43">
        <f t="shared" si="34"/>
        <v>0</v>
      </c>
      <c r="P174" s="43"/>
      <c r="Q174" s="43"/>
      <c r="R174" s="43"/>
      <c r="S174" s="58"/>
      <c r="T174" s="58"/>
      <c r="U174" s="58"/>
      <c r="V174" s="58"/>
      <c r="W174" s="43">
        <f t="shared" si="35"/>
        <v>0</v>
      </c>
      <c r="X174" s="44"/>
      <c r="Y174" s="45">
        <f t="shared" si="36"/>
        <v>0</v>
      </c>
      <c r="Z174" s="43" t="s">
        <v>131</v>
      </c>
      <c r="AA174" s="39"/>
      <c r="AD174" s="44"/>
      <c r="AI174" s="43"/>
    </row>
    <row r="175" spans="1:35" x14ac:dyDescent="0.2">
      <c r="A175" s="36" t="s">
        <v>60</v>
      </c>
      <c r="B175" s="36" t="s">
        <v>220</v>
      </c>
      <c r="C175" s="36">
        <v>6</v>
      </c>
      <c r="D175" s="38">
        <v>40</v>
      </c>
      <c r="E175" s="38">
        <v>29</v>
      </c>
      <c r="F175" s="58">
        <v>63151</v>
      </c>
      <c r="G175" s="58"/>
      <c r="H175" s="43"/>
      <c r="I175" s="43"/>
      <c r="J175" s="36">
        <f t="shared" si="37"/>
        <v>1</v>
      </c>
      <c r="K175" s="43"/>
      <c r="M175" s="43"/>
      <c r="N175" s="43"/>
      <c r="O175" s="43">
        <f t="shared" si="34"/>
        <v>0</v>
      </c>
      <c r="P175" s="43"/>
      <c r="Q175" s="43"/>
      <c r="R175" s="43"/>
      <c r="S175" s="43"/>
      <c r="T175" s="43"/>
      <c r="U175" s="43"/>
      <c r="V175" s="43"/>
      <c r="W175" s="43">
        <f t="shared" si="35"/>
        <v>0</v>
      </c>
      <c r="X175" s="44"/>
      <c r="Y175" s="45">
        <f t="shared" si="36"/>
        <v>40</v>
      </c>
      <c r="Z175" s="43" t="s">
        <v>131</v>
      </c>
      <c r="AA175" s="35"/>
      <c r="AC175" s="44"/>
      <c r="AD175" s="55"/>
      <c r="AE175" s="52"/>
    </row>
    <row r="176" spans="1:35" x14ac:dyDescent="0.2">
      <c r="A176" s="43" t="s">
        <v>223</v>
      </c>
      <c r="B176" s="36" t="s">
        <v>224</v>
      </c>
      <c r="C176" s="36">
        <v>8</v>
      </c>
      <c r="D176" s="38">
        <v>29</v>
      </c>
      <c r="E176" s="44">
        <v>25</v>
      </c>
      <c r="F176" s="43"/>
      <c r="G176" s="43"/>
      <c r="H176" s="43"/>
      <c r="I176" s="43"/>
      <c r="J176" s="36">
        <f t="shared" si="37"/>
        <v>0</v>
      </c>
      <c r="K176" s="43"/>
      <c r="M176" s="43"/>
      <c r="N176" s="43"/>
      <c r="O176" s="43">
        <f t="shared" si="34"/>
        <v>0</v>
      </c>
      <c r="P176" s="43"/>
      <c r="Q176" s="43"/>
      <c r="R176" s="43"/>
      <c r="S176" s="43"/>
      <c r="T176" s="43"/>
      <c r="U176" s="43"/>
      <c r="V176" s="43"/>
      <c r="W176" s="43">
        <f t="shared" si="35"/>
        <v>0</v>
      </c>
      <c r="X176" s="44"/>
      <c r="Y176" s="45">
        <f t="shared" si="36"/>
        <v>0</v>
      </c>
      <c r="Z176" s="36" t="s">
        <v>131</v>
      </c>
      <c r="AA176" s="43"/>
      <c r="AC176" s="52"/>
      <c r="AD176" s="44"/>
    </row>
    <row r="177" spans="1:31" x14ac:dyDescent="0.2">
      <c r="A177" s="36" t="s">
        <v>138</v>
      </c>
      <c r="B177" s="36" t="s">
        <v>357</v>
      </c>
      <c r="C177" s="36">
        <v>8</v>
      </c>
      <c r="D177" s="44">
        <v>29</v>
      </c>
      <c r="E177" s="44">
        <v>25</v>
      </c>
      <c r="F177" s="59"/>
      <c r="G177" s="59"/>
      <c r="H177" s="58"/>
      <c r="I177" s="56"/>
      <c r="J177" s="36">
        <f t="shared" si="37"/>
        <v>0</v>
      </c>
      <c r="K177" s="43"/>
      <c r="M177" s="43"/>
      <c r="N177" s="43"/>
      <c r="O177" s="43">
        <f t="shared" si="34"/>
        <v>0</v>
      </c>
      <c r="P177" s="43"/>
      <c r="Q177" s="43"/>
      <c r="R177" s="43"/>
      <c r="S177" s="43"/>
      <c r="T177" s="43"/>
      <c r="U177" s="43"/>
      <c r="V177" s="43"/>
      <c r="W177" s="43">
        <f t="shared" si="35"/>
        <v>0</v>
      </c>
      <c r="X177" s="44"/>
      <c r="Y177" s="45">
        <f t="shared" si="36"/>
        <v>0</v>
      </c>
      <c r="Z177" s="36" t="s">
        <v>131</v>
      </c>
      <c r="AA177" s="35"/>
      <c r="AD177" s="38"/>
    </row>
    <row r="178" spans="1:31" x14ac:dyDescent="0.2">
      <c r="A178" s="36" t="s">
        <v>451</v>
      </c>
      <c r="B178" s="36" t="s">
        <v>452</v>
      </c>
      <c r="C178" s="36">
        <v>8</v>
      </c>
      <c r="D178" s="44">
        <v>29</v>
      </c>
      <c r="E178" s="44">
        <v>25</v>
      </c>
      <c r="H178" s="43"/>
      <c r="I178" s="56"/>
      <c r="J178" s="36">
        <f t="shared" si="37"/>
        <v>0</v>
      </c>
      <c r="K178" s="43"/>
      <c r="M178" s="43"/>
      <c r="N178" s="58"/>
      <c r="O178" s="43">
        <f t="shared" si="34"/>
        <v>0</v>
      </c>
      <c r="P178" s="43"/>
      <c r="Q178" s="43"/>
      <c r="R178" s="43"/>
      <c r="S178" s="43"/>
      <c r="T178" s="43"/>
      <c r="U178" s="43"/>
      <c r="V178" s="43"/>
      <c r="W178" s="43">
        <f t="shared" ref="W178" si="39">COUNT(P178:V178)</f>
        <v>0</v>
      </c>
      <c r="X178" s="44"/>
      <c r="Y178" s="45">
        <f t="shared" ref="Y178" si="40">+(J178*D178)+(O178*E178)+(W178*$AH$7)+X178</f>
        <v>0</v>
      </c>
      <c r="Z178" s="43" t="s">
        <v>131</v>
      </c>
      <c r="AA178" s="35"/>
      <c r="AD178" s="38"/>
    </row>
    <row r="179" spans="1:31" x14ac:dyDescent="0.2">
      <c r="A179" s="36" t="s">
        <v>54</v>
      </c>
      <c r="B179" s="36" t="s">
        <v>294</v>
      </c>
      <c r="C179" s="36">
        <v>8</v>
      </c>
      <c r="D179" s="44">
        <v>29</v>
      </c>
      <c r="E179" s="44">
        <v>25</v>
      </c>
      <c r="F179" s="59"/>
      <c r="G179" s="59"/>
      <c r="H179" s="43"/>
      <c r="I179" s="56"/>
      <c r="J179" s="36">
        <f t="shared" si="37"/>
        <v>0</v>
      </c>
      <c r="K179" s="43"/>
      <c r="M179" s="43"/>
      <c r="N179" s="43"/>
      <c r="O179" s="43">
        <f t="shared" si="34"/>
        <v>0</v>
      </c>
      <c r="P179" s="43"/>
      <c r="Q179" s="43"/>
      <c r="R179" s="43"/>
      <c r="S179" s="43"/>
      <c r="T179" s="43"/>
      <c r="U179" s="43"/>
      <c r="V179" s="43"/>
      <c r="W179" s="43">
        <f t="shared" si="35"/>
        <v>0</v>
      </c>
      <c r="X179" s="44"/>
      <c r="Y179" s="45">
        <f t="shared" si="36"/>
        <v>0</v>
      </c>
      <c r="Z179" s="36" t="s">
        <v>204</v>
      </c>
      <c r="AD179" s="38">
        <f>+Y179</f>
        <v>0</v>
      </c>
    </row>
    <row r="180" spans="1:31" x14ac:dyDescent="0.2">
      <c r="A180" s="36" t="s">
        <v>201</v>
      </c>
      <c r="B180" s="36" t="s">
        <v>202</v>
      </c>
      <c r="C180" s="36">
        <v>8</v>
      </c>
      <c r="D180" s="44">
        <v>29</v>
      </c>
      <c r="E180" s="44">
        <v>25</v>
      </c>
      <c r="H180" s="43"/>
      <c r="I180" s="56"/>
      <c r="J180" s="36">
        <f t="shared" ref="J180:J184" si="41">COUNT(F180:I180)</f>
        <v>0</v>
      </c>
      <c r="K180" s="43"/>
      <c r="M180" s="43"/>
      <c r="N180" s="43"/>
      <c r="O180" s="43">
        <f t="shared" si="34"/>
        <v>0</v>
      </c>
      <c r="P180" s="43"/>
      <c r="Q180" s="43"/>
      <c r="R180" s="43"/>
      <c r="S180" s="43"/>
      <c r="T180" s="43"/>
      <c r="U180" s="43"/>
      <c r="V180" s="43"/>
      <c r="W180" s="43">
        <f t="shared" si="35"/>
        <v>0</v>
      </c>
      <c r="X180" s="44"/>
      <c r="Y180" s="45">
        <f t="shared" si="36"/>
        <v>0</v>
      </c>
      <c r="Z180" s="36" t="s">
        <v>131</v>
      </c>
      <c r="AA180" s="35"/>
      <c r="AD180" s="38"/>
    </row>
    <row r="181" spans="1:31" x14ac:dyDescent="0.2">
      <c r="A181" s="36" t="s">
        <v>37</v>
      </c>
      <c r="B181" s="36" t="s">
        <v>261</v>
      </c>
      <c r="C181" s="36">
        <v>6</v>
      </c>
      <c r="D181" s="44">
        <v>40</v>
      </c>
      <c r="E181" s="44">
        <v>29</v>
      </c>
      <c r="F181" s="43"/>
      <c r="G181" s="43"/>
      <c r="H181" s="43"/>
      <c r="I181" s="56"/>
      <c r="J181" s="36">
        <f t="shared" si="41"/>
        <v>0</v>
      </c>
      <c r="K181" s="43"/>
      <c r="M181" s="43"/>
      <c r="N181" s="43"/>
      <c r="O181" s="43">
        <f t="shared" si="34"/>
        <v>0</v>
      </c>
      <c r="P181" s="43"/>
      <c r="Q181" s="43"/>
      <c r="R181" s="43"/>
      <c r="S181" s="43"/>
      <c r="T181" s="43"/>
      <c r="U181" s="43"/>
      <c r="V181" s="43"/>
      <c r="W181" s="43">
        <f t="shared" si="35"/>
        <v>0</v>
      </c>
      <c r="X181" s="44"/>
      <c r="Y181" s="45">
        <f t="shared" si="36"/>
        <v>0</v>
      </c>
      <c r="Z181" s="36" t="s">
        <v>131</v>
      </c>
      <c r="AD181" s="38"/>
    </row>
    <row r="182" spans="1:31" x14ac:dyDescent="0.2">
      <c r="A182" s="36" t="s">
        <v>304</v>
      </c>
      <c r="B182" s="36" t="s">
        <v>55</v>
      </c>
      <c r="C182" s="36">
        <v>8</v>
      </c>
      <c r="D182" s="44">
        <v>29</v>
      </c>
      <c r="E182" s="44">
        <v>25</v>
      </c>
      <c r="F182" s="43"/>
      <c r="G182" s="43"/>
      <c r="H182" s="43"/>
      <c r="I182" s="56"/>
      <c r="J182" s="36">
        <f t="shared" si="41"/>
        <v>0</v>
      </c>
      <c r="K182" s="43"/>
      <c r="M182" s="43"/>
      <c r="N182" s="43"/>
      <c r="O182" s="43">
        <f t="shared" si="34"/>
        <v>0</v>
      </c>
      <c r="P182" s="43"/>
      <c r="Q182" s="43"/>
      <c r="R182" s="43"/>
      <c r="S182" s="43"/>
      <c r="T182" s="43"/>
      <c r="U182" s="43"/>
      <c r="V182" s="43"/>
      <c r="W182" s="43">
        <f t="shared" si="35"/>
        <v>0</v>
      </c>
      <c r="X182" s="44"/>
      <c r="Y182" s="45">
        <f t="shared" si="36"/>
        <v>0</v>
      </c>
      <c r="Z182" s="36" t="s">
        <v>131</v>
      </c>
      <c r="AA182" s="35"/>
      <c r="AD182" s="38"/>
    </row>
    <row r="183" spans="1:31" x14ac:dyDescent="0.2">
      <c r="A183" s="36" t="s">
        <v>233</v>
      </c>
      <c r="B183" s="36" t="s">
        <v>55</v>
      </c>
      <c r="C183" s="36">
        <v>8</v>
      </c>
      <c r="D183" s="44">
        <v>29</v>
      </c>
      <c r="E183" s="44">
        <v>25</v>
      </c>
      <c r="F183" s="43"/>
      <c r="G183" s="43"/>
      <c r="H183" s="43"/>
      <c r="I183" s="56"/>
      <c r="J183" s="36">
        <f t="shared" si="41"/>
        <v>0</v>
      </c>
      <c r="K183" s="43"/>
      <c r="M183" s="43"/>
      <c r="N183" s="43"/>
      <c r="O183" s="43">
        <f t="shared" si="34"/>
        <v>0</v>
      </c>
      <c r="P183" s="43"/>
      <c r="Q183" s="43"/>
      <c r="R183" s="43"/>
      <c r="S183" s="43"/>
      <c r="T183" s="43"/>
      <c r="U183" s="43"/>
      <c r="V183" s="43"/>
      <c r="W183" s="43">
        <f t="shared" si="35"/>
        <v>0</v>
      </c>
      <c r="X183" s="44"/>
      <c r="Y183" s="45">
        <f t="shared" si="36"/>
        <v>0</v>
      </c>
      <c r="Z183" s="36" t="s">
        <v>131</v>
      </c>
      <c r="AD183" s="38"/>
    </row>
    <row r="184" spans="1:31" x14ac:dyDescent="0.2">
      <c r="A184" s="36" t="s">
        <v>56</v>
      </c>
      <c r="B184" s="36" t="s">
        <v>55</v>
      </c>
      <c r="C184" s="36">
        <v>8</v>
      </c>
      <c r="D184" s="44">
        <v>29</v>
      </c>
      <c r="E184" s="44">
        <v>25</v>
      </c>
      <c r="F184" s="43"/>
      <c r="G184" s="43"/>
      <c r="H184" s="43"/>
      <c r="I184" s="56"/>
      <c r="J184" s="36">
        <f t="shared" si="41"/>
        <v>0</v>
      </c>
      <c r="K184" s="43"/>
      <c r="M184" s="43"/>
      <c r="N184" s="43"/>
      <c r="O184" s="43">
        <f t="shared" si="34"/>
        <v>0</v>
      </c>
      <c r="P184" s="43"/>
      <c r="Q184" s="43"/>
      <c r="R184" s="43"/>
      <c r="S184" s="43"/>
      <c r="T184" s="43"/>
      <c r="U184" s="43"/>
      <c r="V184" s="43"/>
      <c r="W184" s="43">
        <f t="shared" si="35"/>
        <v>0</v>
      </c>
      <c r="X184" s="44"/>
      <c r="Y184" s="45">
        <f t="shared" si="36"/>
        <v>0</v>
      </c>
      <c r="Z184" s="36" t="s">
        <v>131</v>
      </c>
      <c r="AD184" s="38"/>
    </row>
    <row r="185" spans="1:31" x14ac:dyDescent="0.2">
      <c r="D185" s="44"/>
      <c r="E185" s="44"/>
      <c r="F185" s="43"/>
      <c r="G185" s="43"/>
      <c r="H185" s="43"/>
      <c r="I185" s="56"/>
      <c r="J185" s="43">
        <f>SUM(J5:J184)</f>
        <v>13</v>
      </c>
      <c r="K185" s="2"/>
      <c r="L185" s="2"/>
      <c r="M185" s="2"/>
      <c r="N185" s="43"/>
      <c r="O185" s="43">
        <f>SUM(O5:O184)</f>
        <v>19</v>
      </c>
      <c r="P185" s="43"/>
      <c r="Q185" s="43"/>
      <c r="R185" s="43"/>
      <c r="S185" s="43"/>
      <c r="T185" s="43"/>
      <c r="U185" s="43"/>
      <c r="V185" s="43"/>
      <c r="W185" s="43">
        <f>SUM(W5:W184)</f>
        <v>7</v>
      </c>
      <c r="X185" s="43"/>
      <c r="Y185" s="44">
        <f>SUM(Y5:Y184)</f>
        <v>1084</v>
      </c>
      <c r="AD185" s="44">
        <f>SUM(AD5:AD184)</f>
        <v>0</v>
      </c>
    </row>
    <row r="186" spans="1:31" x14ac:dyDescent="0.2">
      <c r="D186" s="43"/>
      <c r="E186" s="43"/>
      <c r="F186" s="2"/>
      <c r="G186" s="2"/>
      <c r="H186" s="2"/>
      <c r="I186" s="56"/>
      <c r="J186" s="43"/>
      <c r="K186" s="2"/>
      <c r="L186" s="2"/>
      <c r="M186" s="2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7"/>
      <c r="AB186" s="49"/>
      <c r="AD186" s="38">
        <v>1084</v>
      </c>
    </row>
    <row r="187" spans="1:31" x14ac:dyDescent="0.2">
      <c r="D187" s="43"/>
      <c r="E187" s="43"/>
      <c r="F187" s="2"/>
      <c r="G187" s="2"/>
      <c r="H187" s="2"/>
      <c r="I187" s="56"/>
      <c r="J187" s="43"/>
      <c r="K187" s="2"/>
      <c r="L187" s="2"/>
      <c r="M187" s="2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57"/>
      <c r="AD187" s="38">
        <f>SUM(AD185:AD186)</f>
        <v>1084</v>
      </c>
      <c r="AE187" s="49">
        <f>+AD187-Y185</f>
        <v>0</v>
      </c>
    </row>
    <row r="188" spans="1:31" x14ac:dyDescent="0.2">
      <c r="D188" s="43"/>
      <c r="E188" s="43"/>
      <c r="F188" s="2"/>
      <c r="G188" s="2"/>
      <c r="H188" s="2"/>
      <c r="I188" s="56"/>
      <c r="J188" s="43"/>
      <c r="K188" s="2"/>
      <c r="L188" s="2"/>
      <c r="M188" s="2"/>
      <c r="N188" s="43"/>
      <c r="O188" s="43"/>
      <c r="P188" s="43"/>
      <c r="Q188" s="43"/>
      <c r="S188" s="43"/>
      <c r="T188" s="43"/>
      <c r="U188" s="43"/>
      <c r="V188" s="43"/>
      <c r="W188" s="43"/>
      <c r="X188" s="43"/>
      <c r="Y188" s="57"/>
      <c r="AD188" s="38"/>
    </row>
    <row r="189" spans="1:31" x14ac:dyDescent="0.2">
      <c r="D189" s="43"/>
      <c r="E189" s="43"/>
      <c r="F189" s="2"/>
      <c r="G189" s="2"/>
      <c r="H189" s="2"/>
      <c r="I189" s="56"/>
      <c r="J189" s="43"/>
      <c r="K189" s="2"/>
      <c r="L189" s="2"/>
      <c r="M189" s="2"/>
      <c r="N189" s="43"/>
      <c r="O189" s="43"/>
      <c r="P189" s="43"/>
      <c r="Q189" s="43"/>
      <c r="S189" s="43"/>
      <c r="T189" s="43"/>
      <c r="U189" s="43"/>
      <c r="V189" s="43"/>
      <c r="W189" s="43"/>
      <c r="X189" s="43"/>
      <c r="Y189" s="57"/>
      <c r="AD189" s="38"/>
    </row>
    <row r="190" spans="1:31" x14ac:dyDescent="0.2">
      <c r="D190" s="43"/>
      <c r="E190" s="43"/>
      <c r="F190" s="2"/>
      <c r="G190" s="2"/>
      <c r="H190" s="2"/>
      <c r="I190" s="56"/>
      <c r="J190" s="43"/>
      <c r="K190" s="2"/>
      <c r="L190" s="2"/>
      <c r="M190" s="2"/>
      <c r="N190" s="43"/>
      <c r="O190" s="43"/>
      <c r="P190" s="43"/>
      <c r="Q190" s="43"/>
      <c r="S190" s="43"/>
      <c r="T190" s="43"/>
      <c r="U190" s="43"/>
      <c r="V190" s="43"/>
      <c r="W190" s="43"/>
      <c r="X190" s="43"/>
      <c r="Y190" s="57"/>
      <c r="AD190" s="38"/>
    </row>
    <row r="191" spans="1:31" x14ac:dyDescent="0.2">
      <c r="D191" s="43"/>
      <c r="E191" s="43"/>
      <c r="F191" s="2"/>
      <c r="G191" s="2"/>
      <c r="H191" s="2"/>
      <c r="I191" s="56"/>
      <c r="J191" s="43"/>
      <c r="K191" s="2"/>
      <c r="L191" s="2"/>
      <c r="M191" s="2"/>
      <c r="N191" s="43"/>
      <c r="O191" s="43"/>
      <c r="P191" s="43"/>
      <c r="Q191" s="43"/>
      <c r="S191" s="43"/>
      <c r="T191" s="43"/>
      <c r="U191" s="43"/>
      <c r="V191" s="43"/>
      <c r="W191" s="43"/>
      <c r="X191" s="43"/>
      <c r="Y191" s="57"/>
      <c r="AD191" s="38"/>
    </row>
    <row r="192" spans="1:31" x14ac:dyDescent="0.2">
      <c r="D192" s="43"/>
      <c r="E192" s="43"/>
      <c r="F192" s="2"/>
      <c r="G192" s="2"/>
      <c r="H192" s="2"/>
      <c r="I192" s="56"/>
      <c r="J192" s="43"/>
      <c r="K192" s="2"/>
      <c r="L192" s="2"/>
      <c r="M192" s="2"/>
      <c r="N192" s="43"/>
      <c r="O192" s="43"/>
      <c r="P192" s="43"/>
      <c r="Q192" s="43"/>
      <c r="S192" s="43"/>
      <c r="T192" s="43"/>
      <c r="U192" s="43"/>
      <c r="V192" s="43"/>
      <c r="W192" s="43"/>
      <c r="X192" s="43"/>
      <c r="Y192" s="57"/>
      <c r="AD192" s="38"/>
    </row>
    <row r="193" spans="4:30" x14ac:dyDescent="0.2">
      <c r="D193" s="43"/>
      <c r="E193" s="43"/>
      <c r="F193" s="2"/>
      <c r="G193" s="2"/>
      <c r="H193" s="2"/>
      <c r="I193" s="56"/>
      <c r="J193" s="43"/>
      <c r="K193" s="2"/>
      <c r="L193" s="2"/>
      <c r="M193" s="2"/>
      <c r="N193" s="43"/>
      <c r="O193" s="43"/>
      <c r="P193" s="43"/>
      <c r="Q193" s="43"/>
      <c r="S193" s="43"/>
      <c r="T193" s="43"/>
      <c r="U193" s="43"/>
      <c r="V193" s="43"/>
      <c r="W193" s="43"/>
      <c r="X193" s="43"/>
      <c r="Y193" s="57"/>
      <c r="AD193" s="38"/>
    </row>
    <row r="194" spans="4:30" x14ac:dyDescent="0.2">
      <c r="D194" s="43"/>
      <c r="E194" s="43"/>
      <c r="F194" s="2"/>
      <c r="G194" s="2"/>
      <c r="H194" s="2"/>
      <c r="I194" s="56"/>
      <c r="J194" s="43"/>
      <c r="K194" s="2"/>
      <c r="L194" s="2"/>
      <c r="M194" s="2"/>
      <c r="N194" s="43"/>
      <c r="O194" s="43"/>
      <c r="P194" s="43"/>
      <c r="Q194" s="43"/>
      <c r="S194" s="43"/>
      <c r="T194" s="43"/>
      <c r="U194" s="43"/>
      <c r="V194" s="43"/>
      <c r="W194" s="43"/>
      <c r="X194" s="43"/>
      <c r="Y194" s="57"/>
      <c r="AD194" s="38"/>
    </row>
    <row r="195" spans="4:30" x14ac:dyDescent="0.2">
      <c r="D195" s="43"/>
      <c r="E195" s="43"/>
      <c r="F195" s="2"/>
      <c r="G195" s="2"/>
      <c r="H195" s="2"/>
      <c r="I195" s="56"/>
      <c r="J195" s="43"/>
      <c r="K195" s="2"/>
      <c r="L195" s="2"/>
      <c r="M195" s="2"/>
      <c r="N195" s="43"/>
      <c r="O195" s="43"/>
      <c r="P195" s="43"/>
      <c r="Q195" s="43"/>
      <c r="S195" s="43"/>
      <c r="T195" s="43"/>
      <c r="U195" s="43"/>
      <c r="V195" s="43"/>
      <c r="W195" s="43"/>
      <c r="X195" s="43"/>
      <c r="Y195" s="57"/>
      <c r="AD195" s="38"/>
    </row>
    <row r="196" spans="4:30" x14ac:dyDescent="0.2">
      <c r="D196" s="43"/>
      <c r="E196" s="43"/>
      <c r="F196" s="2"/>
      <c r="G196" s="2"/>
      <c r="H196" s="2"/>
      <c r="I196" s="56"/>
      <c r="J196" s="43"/>
      <c r="K196" s="2"/>
      <c r="L196" s="2"/>
      <c r="M196" s="2"/>
      <c r="N196" s="43"/>
      <c r="O196" s="43"/>
      <c r="P196" s="43"/>
      <c r="Q196" s="43"/>
      <c r="S196" s="43"/>
      <c r="T196" s="43"/>
      <c r="U196" s="43"/>
      <c r="V196" s="43"/>
      <c r="W196" s="43"/>
      <c r="X196" s="43"/>
      <c r="Y196" s="57"/>
      <c r="AD196" s="38"/>
    </row>
    <row r="197" spans="4:30" x14ac:dyDescent="0.2">
      <c r="E197" s="43"/>
      <c r="F197" s="2"/>
      <c r="G197" s="2"/>
      <c r="H197" s="2"/>
      <c r="I197" s="56"/>
      <c r="J197" s="43"/>
      <c r="K197" s="2"/>
      <c r="L197" s="2"/>
      <c r="M197" s="2"/>
      <c r="N197" s="43"/>
      <c r="O197" s="43"/>
      <c r="P197" s="43"/>
      <c r="Q197" s="43"/>
      <c r="S197" s="43"/>
      <c r="T197" s="43"/>
      <c r="U197" s="43"/>
      <c r="V197" s="43"/>
      <c r="W197" s="43"/>
      <c r="X197" s="43"/>
      <c r="Y197" s="57"/>
      <c r="AD197" s="38"/>
    </row>
    <row r="198" spans="4:30" x14ac:dyDescent="0.2">
      <c r="E198" s="43"/>
      <c r="F198" s="2"/>
      <c r="G198" s="2"/>
      <c r="H198" s="2"/>
      <c r="I198" s="56"/>
      <c r="J198" s="43"/>
      <c r="K198" s="2"/>
      <c r="L198" s="2"/>
      <c r="M198" s="2"/>
      <c r="N198" s="43"/>
      <c r="O198" s="43"/>
      <c r="P198" s="43"/>
      <c r="Q198" s="43"/>
      <c r="S198" s="43"/>
      <c r="T198" s="43"/>
      <c r="U198" s="43"/>
      <c r="V198" s="43"/>
      <c r="W198" s="43"/>
      <c r="X198" s="43"/>
      <c r="Y198" s="57"/>
      <c r="AD198" s="38"/>
    </row>
    <row r="199" spans="4:30" x14ac:dyDescent="0.2">
      <c r="E199" s="43"/>
      <c r="F199" s="2"/>
      <c r="G199" s="2"/>
      <c r="H199" s="2"/>
      <c r="I199" s="56"/>
      <c r="J199" s="43"/>
      <c r="K199" s="2"/>
      <c r="L199" s="2"/>
      <c r="M199" s="2"/>
      <c r="N199" s="43"/>
      <c r="O199" s="43"/>
      <c r="P199" s="43"/>
      <c r="Q199" s="43"/>
      <c r="S199" s="43"/>
      <c r="T199" s="43"/>
      <c r="U199" s="43"/>
      <c r="V199" s="43"/>
      <c r="W199" s="43"/>
      <c r="X199" s="43"/>
      <c r="Y199" s="57"/>
      <c r="AD199" s="38"/>
    </row>
    <row r="200" spans="4:30" x14ac:dyDescent="0.2">
      <c r="E200" s="43"/>
      <c r="F200" s="2"/>
      <c r="G200" s="2"/>
      <c r="H200" s="2"/>
      <c r="I200" s="56"/>
      <c r="J200" s="43"/>
      <c r="K200" s="2"/>
      <c r="L200" s="2"/>
      <c r="M200" s="2"/>
      <c r="N200" s="43"/>
      <c r="O200" s="43"/>
      <c r="P200" s="43"/>
      <c r="Q200" s="43"/>
      <c r="S200" s="43"/>
      <c r="T200" s="43"/>
      <c r="U200" s="43"/>
      <c r="V200" s="43"/>
      <c r="W200" s="43"/>
      <c r="X200" s="43"/>
      <c r="Y200" s="57"/>
      <c r="AD200" s="38"/>
    </row>
    <row r="201" spans="4:30" x14ac:dyDescent="0.2">
      <c r="E201" s="43"/>
      <c r="F201" s="2"/>
      <c r="G201" s="2"/>
      <c r="H201" s="2"/>
      <c r="I201" s="56"/>
      <c r="J201" s="43"/>
      <c r="K201" s="2"/>
      <c r="L201" s="2"/>
      <c r="M201" s="2"/>
      <c r="N201" s="43"/>
      <c r="O201" s="43"/>
      <c r="P201" s="43"/>
      <c r="Q201" s="43"/>
      <c r="S201" s="43"/>
      <c r="T201" s="43"/>
      <c r="U201" s="43"/>
      <c r="V201" s="43"/>
      <c r="W201" s="43"/>
      <c r="X201" s="43"/>
      <c r="Y201" s="57"/>
      <c r="AD201" s="38"/>
    </row>
    <row r="202" spans="4:30" x14ac:dyDescent="0.2">
      <c r="E202" s="43"/>
      <c r="F202" s="2"/>
      <c r="G202" s="2"/>
      <c r="H202" s="2"/>
      <c r="I202" s="56"/>
      <c r="J202" s="43"/>
      <c r="K202" s="2"/>
      <c r="L202" s="2"/>
      <c r="M202" s="2"/>
      <c r="N202" s="43"/>
      <c r="O202" s="43"/>
      <c r="P202" s="43"/>
      <c r="Q202" s="43"/>
      <c r="S202" s="43"/>
      <c r="T202" s="43"/>
      <c r="U202" s="43"/>
      <c r="V202" s="43"/>
      <c r="W202" s="43"/>
      <c r="X202" s="43"/>
      <c r="Y202" s="57"/>
      <c r="AD202" s="38"/>
    </row>
    <row r="203" spans="4:30" x14ac:dyDescent="0.2">
      <c r="E203" s="43"/>
      <c r="F203" s="2"/>
      <c r="G203" s="2"/>
      <c r="H203" s="2"/>
      <c r="I203" s="56"/>
      <c r="J203" s="43"/>
      <c r="K203" s="2"/>
      <c r="L203" s="2"/>
      <c r="M203" s="2"/>
      <c r="N203" s="43"/>
      <c r="O203" s="43"/>
      <c r="P203" s="43"/>
      <c r="Q203" s="43"/>
      <c r="S203" s="43"/>
      <c r="T203" s="43"/>
      <c r="U203" s="43"/>
      <c r="V203" s="43"/>
      <c r="W203" s="43"/>
      <c r="X203" s="43"/>
      <c r="Y203" s="57"/>
      <c r="AD203" s="38"/>
    </row>
    <row r="204" spans="4:30" x14ac:dyDescent="0.2">
      <c r="E204" s="43"/>
      <c r="F204" s="2"/>
      <c r="G204" s="2"/>
      <c r="H204" s="2"/>
      <c r="I204" s="56"/>
      <c r="J204" s="43"/>
      <c r="K204" s="2"/>
      <c r="L204" s="2"/>
      <c r="M204" s="2"/>
      <c r="N204" s="43"/>
      <c r="O204" s="43"/>
      <c r="P204" s="43"/>
      <c r="Q204" s="43"/>
      <c r="S204" s="43"/>
      <c r="T204" s="43"/>
      <c r="U204" s="43"/>
      <c r="V204" s="43"/>
      <c r="W204" s="43"/>
      <c r="X204" s="43"/>
      <c r="Y204" s="57"/>
      <c r="AD204" s="38"/>
    </row>
    <row r="205" spans="4:30" x14ac:dyDescent="0.2">
      <c r="E205" s="43"/>
      <c r="F205" s="2"/>
      <c r="G205" s="2"/>
      <c r="H205" s="2"/>
      <c r="I205" s="56"/>
      <c r="J205" s="43"/>
      <c r="K205" s="2"/>
      <c r="L205" s="2"/>
      <c r="M205" s="2"/>
      <c r="N205" s="43"/>
      <c r="O205" s="43"/>
      <c r="P205" s="43"/>
      <c r="Q205" s="43"/>
      <c r="S205" s="43"/>
      <c r="T205" s="43"/>
      <c r="U205" s="43"/>
      <c r="V205" s="43"/>
      <c r="W205" s="43"/>
      <c r="X205" s="43"/>
      <c r="Y205" s="57"/>
      <c r="AD205" s="38"/>
    </row>
    <row r="206" spans="4:30" x14ac:dyDescent="0.2">
      <c r="E206" s="43"/>
      <c r="F206" s="2"/>
      <c r="G206" s="2"/>
      <c r="H206" s="2"/>
      <c r="I206" s="56"/>
      <c r="J206" s="43"/>
      <c r="K206" s="2"/>
      <c r="L206" s="2"/>
      <c r="M206" s="2"/>
      <c r="N206" s="43"/>
      <c r="O206" s="43"/>
      <c r="P206" s="43"/>
      <c r="Q206" s="43"/>
      <c r="S206" s="43"/>
      <c r="T206" s="43"/>
      <c r="U206" s="43"/>
      <c r="V206" s="43"/>
      <c r="W206" s="43"/>
      <c r="X206" s="43"/>
      <c r="Y206" s="57"/>
      <c r="AD206" s="38"/>
    </row>
    <row r="207" spans="4:30" x14ac:dyDescent="0.2">
      <c r="E207" s="43"/>
      <c r="F207" s="2"/>
      <c r="G207" s="2"/>
      <c r="H207" s="2"/>
      <c r="I207" s="56"/>
      <c r="J207" s="43"/>
      <c r="K207" s="2"/>
      <c r="L207" s="2"/>
      <c r="M207" s="2"/>
      <c r="N207" s="43"/>
      <c r="O207" s="43"/>
      <c r="P207" s="43"/>
      <c r="Q207" s="43"/>
      <c r="S207" s="43"/>
      <c r="T207" s="43"/>
      <c r="U207" s="43"/>
      <c r="V207" s="43"/>
      <c r="W207" s="43"/>
      <c r="X207" s="43"/>
      <c r="Y207" s="57"/>
      <c r="AD207" s="38"/>
    </row>
    <row r="208" spans="4:30" x14ac:dyDescent="0.2">
      <c r="E208" s="43"/>
      <c r="F208" s="2"/>
      <c r="G208" s="2"/>
      <c r="H208" s="2"/>
      <c r="I208" s="56"/>
      <c r="J208" s="43"/>
      <c r="K208" s="2"/>
      <c r="L208" s="2"/>
      <c r="M208" s="2"/>
      <c r="N208" s="43"/>
      <c r="O208" s="43"/>
      <c r="P208" s="43"/>
      <c r="Q208" s="43"/>
      <c r="S208" s="43"/>
      <c r="T208" s="43"/>
      <c r="U208" s="43"/>
      <c r="V208" s="43"/>
      <c r="W208" s="43"/>
      <c r="X208" s="43"/>
      <c r="Y208" s="57"/>
      <c r="AD208" s="38"/>
    </row>
    <row r="209" spans="5:30" x14ac:dyDescent="0.2">
      <c r="E209" s="43"/>
      <c r="F209" s="2"/>
      <c r="G209" s="2"/>
      <c r="H209" s="2"/>
      <c r="I209" s="56"/>
      <c r="J209" s="43"/>
      <c r="K209" s="2"/>
      <c r="L209" s="2"/>
      <c r="M209" s="2"/>
      <c r="N209" s="43"/>
      <c r="O209" s="43"/>
      <c r="P209" s="43"/>
      <c r="Q209" s="43"/>
      <c r="S209" s="43"/>
      <c r="T209" s="43"/>
      <c r="U209" s="43"/>
      <c r="V209" s="43"/>
      <c r="W209" s="43"/>
      <c r="X209" s="43"/>
      <c r="Y209" s="57"/>
      <c r="AD209" s="38"/>
    </row>
    <row r="210" spans="5:30" x14ac:dyDescent="0.2">
      <c r="E210" s="43"/>
      <c r="F210" s="2"/>
      <c r="G210" s="2"/>
      <c r="H210" s="2"/>
      <c r="I210" s="56"/>
      <c r="J210" s="43"/>
      <c r="K210" s="2"/>
      <c r="L210" s="2"/>
      <c r="M210" s="2"/>
      <c r="N210" s="43"/>
      <c r="O210" s="43"/>
      <c r="P210" s="43"/>
      <c r="Q210" s="43"/>
      <c r="S210" s="43"/>
      <c r="T210" s="43"/>
      <c r="U210" s="43"/>
      <c r="V210" s="43"/>
      <c r="W210" s="43"/>
      <c r="X210" s="43"/>
      <c r="Y210" s="57"/>
      <c r="AD210" s="38"/>
    </row>
    <row r="211" spans="5:30" x14ac:dyDescent="0.2">
      <c r="E211" s="43"/>
      <c r="F211" s="2"/>
      <c r="G211" s="2"/>
      <c r="H211" s="2"/>
      <c r="I211" s="56"/>
      <c r="J211" s="43"/>
      <c r="K211" s="2"/>
      <c r="L211" s="2"/>
      <c r="M211" s="2"/>
      <c r="N211" s="43"/>
      <c r="O211" s="43"/>
      <c r="P211" s="43"/>
      <c r="Q211" s="43"/>
      <c r="S211" s="43"/>
      <c r="T211" s="43"/>
      <c r="U211" s="43"/>
      <c r="V211" s="43"/>
      <c r="W211" s="43"/>
      <c r="X211" s="43"/>
      <c r="Y211" s="57"/>
      <c r="AD211" s="38"/>
    </row>
    <row r="212" spans="5:30" x14ac:dyDescent="0.2">
      <c r="E212" s="43"/>
      <c r="F212" s="2"/>
      <c r="G212" s="2"/>
      <c r="H212" s="2"/>
      <c r="I212" s="56"/>
      <c r="J212" s="43"/>
      <c r="K212" s="2"/>
      <c r="L212" s="2"/>
      <c r="M212" s="2"/>
      <c r="N212" s="43"/>
      <c r="O212" s="43"/>
      <c r="P212" s="43"/>
      <c r="Q212" s="43"/>
      <c r="S212" s="43"/>
      <c r="T212" s="43"/>
      <c r="U212" s="43"/>
      <c r="V212" s="43"/>
      <c r="W212" s="43"/>
      <c r="X212" s="43"/>
      <c r="Y212" s="57"/>
      <c r="AD212" s="38"/>
    </row>
    <row r="213" spans="5:30" x14ac:dyDescent="0.2">
      <c r="E213" s="43"/>
      <c r="F213" s="2"/>
      <c r="G213" s="2"/>
      <c r="H213" s="2"/>
      <c r="I213" s="56"/>
      <c r="J213" s="43"/>
      <c r="K213" s="2"/>
      <c r="L213" s="2"/>
      <c r="M213" s="2"/>
      <c r="N213" s="43"/>
      <c r="O213" s="43"/>
      <c r="P213" s="43"/>
      <c r="Q213" s="43"/>
      <c r="S213" s="43"/>
      <c r="T213" s="43"/>
      <c r="U213" s="43"/>
      <c r="V213" s="43"/>
      <c r="W213" s="43"/>
      <c r="X213" s="43"/>
      <c r="Y213" s="57"/>
      <c r="AD213" s="38"/>
    </row>
    <row r="214" spans="5:30" x14ac:dyDescent="0.2">
      <c r="E214" s="43"/>
      <c r="F214" s="2"/>
      <c r="G214" s="2"/>
      <c r="H214" s="2"/>
      <c r="I214" s="56"/>
      <c r="J214" s="43"/>
      <c r="K214" s="2"/>
      <c r="L214" s="2"/>
      <c r="M214" s="2"/>
      <c r="N214" s="43"/>
      <c r="O214" s="43"/>
      <c r="P214" s="43"/>
      <c r="Q214" s="43"/>
      <c r="S214" s="43"/>
      <c r="T214" s="43"/>
      <c r="U214" s="43"/>
      <c r="V214" s="43"/>
      <c r="W214" s="43"/>
      <c r="X214" s="43"/>
      <c r="Y214" s="57"/>
      <c r="AD214" s="38"/>
    </row>
    <row r="215" spans="5:30" x14ac:dyDescent="0.2">
      <c r="E215" s="43"/>
      <c r="F215" s="2"/>
      <c r="G215" s="2"/>
      <c r="H215" s="2"/>
      <c r="I215" s="56"/>
      <c r="J215" s="43"/>
      <c r="K215" s="2"/>
      <c r="L215" s="2"/>
      <c r="M215" s="2"/>
      <c r="N215" s="43"/>
      <c r="O215" s="43"/>
      <c r="P215" s="43"/>
      <c r="Q215" s="43"/>
      <c r="S215" s="43"/>
      <c r="T215" s="43"/>
      <c r="U215" s="43"/>
      <c r="V215" s="43"/>
      <c r="W215" s="43"/>
      <c r="X215" s="43"/>
      <c r="Y215" s="57"/>
      <c r="AD215" s="38"/>
    </row>
    <row r="216" spans="5:30" x14ac:dyDescent="0.2">
      <c r="E216" s="43"/>
      <c r="F216" s="2"/>
      <c r="G216" s="2"/>
      <c r="H216" s="2"/>
      <c r="I216" s="56"/>
      <c r="J216" s="43"/>
      <c r="K216" s="2"/>
      <c r="L216" s="2"/>
      <c r="M216" s="2"/>
      <c r="N216" s="43"/>
      <c r="O216" s="43"/>
      <c r="P216" s="43"/>
      <c r="Q216" s="43"/>
      <c r="S216" s="43"/>
      <c r="T216" s="43"/>
      <c r="U216" s="43"/>
      <c r="V216" s="43"/>
      <c r="W216" s="43"/>
      <c r="X216" s="43"/>
      <c r="Y216" s="57"/>
      <c r="AD216" s="38"/>
    </row>
    <row r="217" spans="5:30" x14ac:dyDescent="0.2">
      <c r="E217" s="43"/>
      <c r="F217" s="2"/>
      <c r="G217" s="2"/>
      <c r="H217" s="2"/>
      <c r="I217" s="56"/>
      <c r="J217" s="43"/>
      <c r="K217" s="2"/>
      <c r="L217" s="2"/>
      <c r="M217" s="2"/>
      <c r="N217" s="43"/>
      <c r="O217" s="43"/>
      <c r="P217" s="43"/>
      <c r="Q217" s="43"/>
      <c r="S217" s="43"/>
      <c r="T217" s="43"/>
      <c r="U217" s="43"/>
      <c r="V217" s="43"/>
      <c r="W217" s="43"/>
      <c r="X217" s="43"/>
      <c r="Y217" s="57"/>
      <c r="AD217" s="38"/>
    </row>
    <row r="218" spans="5:30" x14ac:dyDescent="0.2">
      <c r="E218" s="43"/>
      <c r="F218" s="2"/>
      <c r="G218" s="2"/>
      <c r="H218" s="2"/>
      <c r="I218" s="56"/>
      <c r="J218" s="43"/>
      <c r="K218" s="2"/>
      <c r="L218" s="2"/>
      <c r="M218" s="2"/>
      <c r="N218" s="43"/>
      <c r="O218" s="43"/>
      <c r="P218" s="43"/>
      <c r="Q218" s="43"/>
      <c r="S218" s="43"/>
      <c r="T218" s="43"/>
      <c r="U218" s="43"/>
      <c r="V218" s="43"/>
      <c r="W218" s="43"/>
      <c r="X218" s="43"/>
      <c r="Y218" s="57"/>
      <c r="AD218" s="38"/>
    </row>
    <row r="219" spans="5:30" x14ac:dyDescent="0.2">
      <c r="E219" s="43"/>
      <c r="F219" s="2"/>
      <c r="G219" s="2"/>
      <c r="H219" s="2"/>
      <c r="I219" s="56"/>
      <c r="J219" s="43"/>
      <c r="K219" s="2"/>
      <c r="L219" s="2"/>
      <c r="M219" s="2"/>
      <c r="N219" s="43"/>
      <c r="O219" s="43"/>
      <c r="P219" s="43"/>
      <c r="Q219" s="43"/>
      <c r="S219" s="43"/>
      <c r="T219" s="43"/>
      <c r="U219" s="43"/>
      <c r="V219" s="43"/>
      <c r="W219" s="43"/>
      <c r="X219" s="43"/>
      <c r="Y219" s="57"/>
      <c r="AD219" s="38"/>
    </row>
    <row r="220" spans="5:30" x14ac:dyDescent="0.2">
      <c r="E220" s="43"/>
      <c r="F220" s="2"/>
      <c r="G220" s="2"/>
      <c r="H220" s="2"/>
      <c r="I220" s="56"/>
      <c r="J220" s="43"/>
      <c r="K220" s="2"/>
      <c r="L220" s="2"/>
      <c r="M220" s="2"/>
      <c r="N220" s="43"/>
      <c r="O220" s="43"/>
      <c r="P220" s="43"/>
      <c r="Q220" s="43"/>
      <c r="S220" s="43"/>
      <c r="T220" s="43"/>
      <c r="U220" s="43"/>
      <c r="V220" s="43"/>
      <c r="W220" s="43"/>
      <c r="X220" s="43"/>
      <c r="Y220" s="57"/>
      <c r="AD220" s="38"/>
    </row>
    <row r="221" spans="5:30" x14ac:dyDescent="0.2">
      <c r="E221" s="43"/>
      <c r="F221" s="2"/>
      <c r="G221" s="2"/>
      <c r="H221" s="2"/>
      <c r="I221" s="56"/>
      <c r="J221" s="43"/>
      <c r="K221" s="2"/>
      <c r="L221" s="2"/>
      <c r="M221" s="2"/>
      <c r="N221" s="43"/>
      <c r="O221" s="43"/>
      <c r="P221" s="43"/>
      <c r="Q221" s="43"/>
      <c r="S221" s="43"/>
      <c r="T221" s="43"/>
      <c r="U221" s="43"/>
      <c r="V221" s="43"/>
      <c r="W221" s="43"/>
      <c r="X221" s="43"/>
      <c r="Y221" s="57"/>
      <c r="AD221" s="38"/>
    </row>
    <row r="222" spans="5:30" x14ac:dyDescent="0.2">
      <c r="E222" s="43"/>
      <c r="F222" s="2"/>
      <c r="G222" s="2"/>
      <c r="H222" s="2"/>
      <c r="I222" s="56"/>
      <c r="J222" s="43"/>
      <c r="K222" s="2"/>
      <c r="L222" s="2"/>
      <c r="M222" s="2"/>
      <c r="N222" s="43"/>
      <c r="O222" s="43"/>
      <c r="P222" s="43"/>
      <c r="Q222" s="43"/>
      <c r="S222" s="43"/>
      <c r="T222" s="43"/>
      <c r="U222" s="43"/>
      <c r="V222" s="43"/>
      <c r="W222" s="43"/>
      <c r="X222" s="43"/>
      <c r="Y222" s="57"/>
      <c r="AD222" s="38"/>
    </row>
    <row r="223" spans="5:30" x14ac:dyDescent="0.2">
      <c r="E223" s="43"/>
      <c r="F223" s="2"/>
      <c r="G223" s="2"/>
      <c r="H223" s="2"/>
      <c r="I223" s="56"/>
      <c r="J223" s="43"/>
      <c r="K223" s="2"/>
      <c r="L223" s="2"/>
      <c r="M223" s="2"/>
      <c r="N223" s="43"/>
      <c r="O223" s="43"/>
      <c r="P223" s="43"/>
      <c r="Q223" s="43"/>
      <c r="S223" s="43"/>
      <c r="T223" s="43"/>
      <c r="U223" s="43"/>
      <c r="V223" s="43"/>
      <c r="W223" s="43"/>
      <c r="X223" s="43"/>
      <c r="Y223" s="57"/>
      <c r="AD223" s="38"/>
    </row>
    <row r="224" spans="5:30" x14ac:dyDescent="0.2">
      <c r="E224" s="43"/>
      <c r="F224" s="2"/>
      <c r="G224" s="2"/>
      <c r="H224" s="2"/>
      <c r="I224" s="56"/>
      <c r="J224" s="43"/>
      <c r="K224" s="2"/>
      <c r="L224" s="2"/>
      <c r="M224" s="2"/>
      <c r="N224" s="43"/>
      <c r="O224" s="43"/>
      <c r="P224" s="43"/>
      <c r="Q224" s="43"/>
      <c r="S224" s="43"/>
      <c r="T224" s="43"/>
      <c r="U224" s="43"/>
      <c r="V224" s="43"/>
      <c r="W224" s="43"/>
      <c r="X224" s="43"/>
      <c r="Y224" s="57"/>
      <c r="AD224" s="38"/>
    </row>
    <row r="225" spans="5:30" x14ac:dyDescent="0.2">
      <c r="E225" s="43"/>
      <c r="F225" s="2"/>
      <c r="G225" s="2"/>
      <c r="H225" s="2"/>
      <c r="I225" s="56"/>
      <c r="J225" s="43"/>
      <c r="K225" s="2"/>
      <c r="L225" s="2"/>
      <c r="M225" s="2"/>
      <c r="N225" s="43"/>
      <c r="O225" s="43"/>
      <c r="P225" s="43"/>
      <c r="Q225" s="43"/>
      <c r="S225" s="43"/>
      <c r="T225" s="43"/>
      <c r="U225" s="43"/>
      <c r="V225" s="43"/>
      <c r="W225" s="43"/>
      <c r="X225" s="43"/>
      <c r="Y225" s="57"/>
      <c r="AD225" s="38"/>
    </row>
    <row r="226" spans="5:30" x14ac:dyDescent="0.2">
      <c r="E226" s="43"/>
      <c r="F226" s="2"/>
      <c r="G226" s="2"/>
      <c r="H226" s="2"/>
      <c r="I226" s="56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57"/>
      <c r="AD226" s="38"/>
    </row>
    <row r="227" spans="5:30" x14ac:dyDescent="0.2">
      <c r="E227" s="43"/>
      <c r="F227" s="2"/>
      <c r="G227" s="2"/>
      <c r="H227" s="2"/>
      <c r="I227" s="56"/>
      <c r="J227" s="43"/>
      <c r="K227" s="2"/>
      <c r="L227" s="2"/>
      <c r="M227" s="2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57"/>
      <c r="AD227" s="38"/>
    </row>
    <row r="228" spans="5:30" x14ac:dyDescent="0.2">
      <c r="E228" s="43"/>
      <c r="F228" s="2"/>
      <c r="G228" s="2"/>
      <c r="H228" s="2"/>
      <c r="I228" s="56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57"/>
      <c r="AD228" s="38"/>
    </row>
    <row r="229" spans="5:30" x14ac:dyDescent="0.2">
      <c r="E229" s="43"/>
      <c r="F229" s="2"/>
      <c r="G229" s="2"/>
      <c r="H229" s="2"/>
      <c r="I229" s="56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57"/>
      <c r="AD229" s="38"/>
    </row>
    <row r="230" spans="5:30" x14ac:dyDescent="0.2">
      <c r="E230" s="43"/>
      <c r="F230" s="2"/>
      <c r="G230" s="2"/>
      <c r="H230" s="2"/>
      <c r="I230" s="56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57"/>
      <c r="AD230" s="38"/>
    </row>
    <row r="231" spans="5:30" x14ac:dyDescent="0.2">
      <c r="E231" s="43"/>
      <c r="F231" s="2"/>
      <c r="G231" s="2"/>
      <c r="H231" s="2"/>
      <c r="I231" s="56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57"/>
      <c r="AD231" s="38"/>
    </row>
    <row r="232" spans="5:30" x14ac:dyDescent="0.2">
      <c r="E232" s="43"/>
      <c r="F232" s="2"/>
      <c r="G232" s="2"/>
      <c r="H232" s="2"/>
      <c r="I232" s="56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57"/>
      <c r="AD232" s="38"/>
    </row>
    <row r="233" spans="5:30" x14ac:dyDescent="0.2">
      <c r="E233" s="43"/>
      <c r="F233" s="2"/>
      <c r="G233" s="2"/>
      <c r="H233" s="2"/>
      <c r="I233" s="56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57"/>
      <c r="AD233" s="38"/>
    </row>
    <row r="234" spans="5:30" x14ac:dyDescent="0.2">
      <c r="E234" s="43"/>
      <c r="F234" s="2"/>
      <c r="G234" s="2"/>
      <c r="H234" s="2"/>
      <c r="I234" s="56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57"/>
      <c r="AD234" s="38"/>
    </row>
    <row r="235" spans="5:30" x14ac:dyDescent="0.2">
      <c r="E235" s="43"/>
      <c r="F235" s="2"/>
      <c r="G235" s="2"/>
      <c r="H235" s="2"/>
      <c r="I235" s="56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57"/>
      <c r="AD235" s="38"/>
    </row>
    <row r="236" spans="5:30" x14ac:dyDescent="0.2">
      <c r="E236" s="43"/>
      <c r="F236" s="2"/>
      <c r="G236" s="2"/>
      <c r="H236" s="2"/>
      <c r="I236" s="56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57"/>
      <c r="AD236" s="38"/>
    </row>
    <row r="237" spans="5:30" x14ac:dyDescent="0.2">
      <c r="E237" s="43"/>
      <c r="F237" s="2"/>
      <c r="G237" s="2"/>
      <c r="H237" s="2"/>
      <c r="I237" s="56"/>
      <c r="J237" s="43"/>
      <c r="K237" s="2"/>
      <c r="L237" s="2"/>
      <c r="M237" s="2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57"/>
      <c r="AD237" s="38"/>
    </row>
    <row r="238" spans="5:30" x14ac:dyDescent="0.2">
      <c r="E238" s="43"/>
      <c r="F238" s="2"/>
      <c r="G238" s="2"/>
      <c r="H238" s="2"/>
      <c r="I238" s="56"/>
      <c r="J238" s="43"/>
      <c r="K238" s="2"/>
      <c r="L238" s="2"/>
      <c r="M238" s="2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57"/>
      <c r="AD238" s="38"/>
    </row>
    <row r="239" spans="5:30" x14ac:dyDescent="0.2">
      <c r="E239" s="43"/>
      <c r="F239" s="2"/>
      <c r="G239" s="2"/>
      <c r="H239" s="2"/>
      <c r="I239" s="56"/>
      <c r="J239" s="43"/>
      <c r="K239" s="2"/>
      <c r="L239" s="2"/>
      <c r="M239" s="2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57"/>
      <c r="AD239" s="38"/>
    </row>
    <row r="240" spans="5:30" x14ac:dyDescent="0.2">
      <c r="E240" s="43"/>
      <c r="F240" s="2"/>
      <c r="G240" s="2"/>
      <c r="H240" s="2"/>
      <c r="I240" s="56"/>
      <c r="J240" s="43"/>
      <c r="K240" s="2"/>
      <c r="L240" s="2"/>
      <c r="M240" s="2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57"/>
      <c r="AD240" s="38"/>
    </row>
    <row r="241" spans="5:30" x14ac:dyDescent="0.2">
      <c r="E241" s="43"/>
      <c r="F241" s="2"/>
      <c r="G241" s="2"/>
      <c r="H241" s="2"/>
      <c r="I241" s="43"/>
      <c r="J241" s="43"/>
      <c r="K241" s="2"/>
      <c r="L241" s="2"/>
      <c r="M241" s="2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57"/>
      <c r="AD241" s="38"/>
    </row>
    <row r="242" spans="5:30" x14ac:dyDescent="0.2">
      <c r="E242" s="43"/>
      <c r="F242" s="2"/>
      <c r="G242" s="2"/>
      <c r="H242" s="2"/>
      <c r="I242" s="43"/>
      <c r="J242" s="43"/>
      <c r="K242" s="2"/>
      <c r="L242" s="2"/>
      <c r="M242" s="2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57"/>
      <c r="AD242" s="38"/>
    </row>
    <row r="243" spans="5:30" x14ac:dyDescent="0.2">
      <c r="E243" s="43"/>
      <c r="F243" s="2"/>
      <c r="G243" s="2"/>
      <c r="H243" s="2"/>
      <c r="I243" s="18"/>
      <c r="J243" s="43"/>
      <c r="K243" s="2"/>
      <c r="L243" s="2"/>
      <c r="M243" s="2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57"/>
      <c r="AD243" s="38"/>
    </row>
    <row r="244" spans="5:30" x14ac:dyDescent="0.2">
      <c r="E244" s="43"/>
      <c r="F244" s="2"/>
      <c r="G244" s="2"/>
      <c r="H244" s="2"/>
      <c r="I244" s="43"/>
      <c r="J244" s="43"/>
      <c r="K244" s="2"/>
      <c r="L244" s="2"/>
      <c r="M244" s="2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57"/>
      <c r="AD244" s="38"/>
    </row>
    <row r="245" spans="5:30" x14ac:dyDescent="0.2">
      <c r="E245" s="43"/>
      <c r="F245" s="2"/>
      <c r="G245" s="2"/>
      <c r="H245" s="2"/>
      <c r="I245" s="43"/>
      <c r="J245" s="43"/>
      <c r="K245" s="2"/>
      <c r="L245" s="2"/>
      <c r="M245" s="2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AD245" s="38"/>
    </row>
    <row r="246" spans="5:30" x14ac:dyDescent="0.2">
      <c r="E246" s="43"/>
      <c r="F246" s="2"/>
      <c r="G246" s="2"/>
      <c r="H246" s="2"/>
      <c r="I246" s="43"/>
      <c r="J246" s="43"/>
      <c r="K246" s="2"/>
      <c r="L246" s="2"/>
      <c r="M246" s="2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AD246" s="38"/>
    </row>
    <row r="247" spans="5:30" x14ac:dyDescent="0.2">
      <c r="E247" s="43"/>
      <c r="F247" s="2"/>
      <c r="G247" s="2"/>
      <c r="H247" s="2"/>
      <c r="I247" s="43"/>
      <c r="J247" s="43"/>
      <c r="K247" s="2"/>
      <c r="L247" s="2"/>
      <c r="M247" s="2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AD247" s="38"/>
    </row>
    <row r="248" spans="5:30" x14ac:dyDescent="0.2">
      <c r="E248" s="43"/>
      <c r="F248" s="2"/>
      <c r="G248" s="2"/>
      <c r="H248" s="2"/>
      <c r="I248" s="43"/>
      <c r="J248" s="43"/>
      <c r="K248" s="2"/>
      <c r="L248" s="2"/>
      <c r="M248" s="2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AD248" s="38"/>
    </row>
    <row r="249" spans="5:30" x14ac:dyDescent="0.2">
      <c r="E249" s="43"/>
      <c r="F249" s="2"/>
      <c r="G249" s="2"/>
      <c r="H249" s="2"/>
      <c r="I249" s="43"/>
      <c r="J249" s="43"/>
      <c r="K249" s="2"/>
      <c r="L249" s="2"/>
      <c r="M249" s="2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AD249" s="38"/>
    </row>
    <row r="250" spans="5:30" x14ac:dyDescent="0.2">
      <c r="E250" s="43"/>
      <c r="F250" s="2"/>
      <c r="G250" s="2"/>
      <c r="H250" s="2"/>
      <c r="I250" s="43"/>
      <c r="J250" s="43"/>
      <c r="K250" s="2"/>
      <c r="L250" s="2"/>
      <c r="M250" s="2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AD250" s="38"/>
    </row>
    <row r="251" spans="5:30" x14ac:dyDescent="0.2">
      <c r="E251" s="43"/>
      <c r="F251" s="43"/>
      <c r="G251" s="43"/>
      <c r="H251" s="43"/>
      <c r="I251" s="43"/>
      <c r="J251" s="43"/>
      <c r="K251" s="2"/>
      <c r="L251" s="2"/>
      <c r="M251" s="2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AD251" s="38"/>
    </row>
    <row r="252" spans="5:30" x14ac:dyDescent="0.2">
      <c r="E252" s="43"/>
      <c r="F252" s="43"/>
      <c r="G252" s="43"/>
      <c r="H252" s="43"/>
      <c r="I252" s="43"/>
      <c r="J252" s="43"/>
      <c r="K252" s="2"/>
      <c r="L252" s="2"/>
      <c r="M252" s="2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AD252" s="38"/>
    </row>
    <row r="253" spans="5:30" x14ac:dyDescent="0.2">
      <c r="E253" s="43"/>
      <c r="F253" s="43"/>
      <c r="G253" s="43"/>
      <c r="H253" s="43"/>
      <c r="I253" s="43"/>
      <c r="J253" s="43"/>
      <c r="K253" s="2"/>
      <c r="L253" s="2"/>
      <c r="M253" s="2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AD253" s="38"/>
    </row>
    <row r="254" spans="5:30" x14ac:dyDescent="0.2">
      <c r="E254" s="43"/>
      <c r="F254" s="43"/>
      <c r="G254" s="43"/>
      <c r="H254" s="43"/>
      <c r="I254" s="43"/>
      <c r="J254" s="43"/>
      <c r="K254" s="2"/>
      <c r="L254" s="2"/>
      <c r="M254" s="2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AD254" s="38"/>
    </row>
    <row r="255" spans="5:30" x14ac:dyDescent="0.2">
      <c r="E255" s="43"/>
      <c r="F255" s="43"/>
      <c r="G255" s="43"/>
      <c r="H255" s="43"/>
      <c r="I255" s="43"/>
      <c r="J255" s="43"/>
      <c r="K255" s="2"/>
      <c r="L255" s="2"/>
      <c r="M255" s="2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AD255" s="38"/>
    </row>
    <row r="256" spans="5:30" x14ac:dyDescent="0.2">
      <c r="E256" s="43"/>
      <c r="F256" s="43"/>
      <c r="G256" s="43"/>
      <c r="H256" s="43"/>
      <c r="I256" s="43"/>
      <c r="J256" s="43"/>
      <c r="K256" s="2"/>
      <c r="L256" s="2"/>
      <c r="M256" s="2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AD256" s="38"/>
    </row>
    <row r="257" spans="5:30" x14ac:dyDescent="0.2">
      <c r="E257" s="43"/>
      <c r="F257" s="43"/>
      <c r="G257" s="43"/>
      <c r="H257" s="43"/>
      <c r="I257" s="43"/>
      <c r="J257" s="43"/>
      <c r="K257" s="2"/>
      <c r="L257" s="2"/>
      <c r="M257" s="2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AD257" s="38"/>
    </row>
    <row r="258" spans="5:30" x14ac:dyDescent="0.2">
      <c r="E258" s="43"/>
      <c r="F258" s="43"/>
      <c r="G258" s="43"/>
      <c r="H258" s="43"/>
      <c r="I258" s="43"/>
      <c r="J258" s="43"/>
      <c r="K258" s="2"/>
      <c r="L258" s="2"/>
      <c r="M258" s="2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AD258" s="38"/>
    </row>
    <row r="259" spans="5:30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AD259" s="38"/>
    </row>
    <row r="260" spans="5:30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AD260" s="38"/>
    </row>
    <row r="261" spans="5:30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 spans="5:30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spans="5:30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 spans="5:30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56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 spans="5:30" x14ac:dyDescent="0.2">
      <c r="E265" s="43"/>
      <c r="F265" s="43"/>
      <c r="G265" s="43"/>
      <c r="H265" s="43"/>
      <c r="I265" s="43"/>
      <c r="J265" s="43"/>
      <c r="K265" s="2"/>
      <c r="L265" s="2"/>
      <c r="M265" s="2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spans="5:30" x14ac:dyDescent="0.2">
      <c r="E266" s="43"/>
      <c r="F266" s="43"/>
      <c r="G266" s="43"/>
      <c r="H266" s="43"/>
      <c r="I266" s="43"/>
      <c r="J266" s="43"/>
      <c r="K266" s="2"/>
      <c r="L266" s="2"/>
      <c r="M266" s="2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spans="5:30" x14ac:dyDescent="0.2">
      <c r="E267" s="43"/>
      <c r="F267" s="43"/>
      <c r="G267" s="43"/>
      <c r="H267" s="43"/>
      <c r="I267" s="43"/>
      <c r="J267" s="43"/>
      <c r="K267" s="2"/>
      <c r="L267" s="2"/>
      <c r="M267" s="2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spans="5:30" x14ac:dyDescent="0.2">
      <c r="E268" s="43"/>
      <c r="F268" s="43"/>
      <c r="G268" s="43"/>
      <c r="H268" s="43"/>
      <c r="I268" s="43"/>
      <c r="J268" s="43"/>
      <c r="K268" s="2"/>
      <c r="L268" s="2"/>
      <c r="M268" s="2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spans="5:30" x14ac:dyDescent="0.2">
      <c r="E269" s="43"/>
      <c r="F269" s="43"/>
      <c r="G269" s="43"/>
      <c r="H269" s="43"/>
      <c r="I269" s="43"/>
      <c r="J269" s="43"/>
      <c r="K269" s="2"/>
      <c r="L269" s="2"/>
      <c r="M269" s="2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spans="5:30" x14ac:dyDescent="0.2">
      <c r="E270" s="43"/>
      <c r="F270" s="43"/>
      <c r="G270" s="43"/>
      <c r="H270" s="43"/>
      <c r="I270" s="43"/>
      <c r="J270" s="43"/>
      <c r="K270" s="2"/>
      <c r="L270" s="2"/>
      <c r="M270" s="2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spans="5:30" x14ac:dyDescent="0.2">
      <c r="E271" s="43"/>
      <c r="F271" s="43"/>
      <c r="G271" s="43"/>
      <c r="H271" s="43"/>
      <c r="I271" s="43"/>
      <c r="J271" s="43"/>
      <c r="K271" s="2"/>
      <c r="L271" s="2"/>
      <c r="M271" s="2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5:30" x14ac:dyDescent="0.2">
      <c r="E272" s="43"/>
      <c r="F272" s="43"/>
      <c r="G272" s="43"/>
      <c r="H272" s="43"/>
      <c r="I272" s="43"/>
      <c r="J272" s="43"/>
      <c r="K272" s="2"/>
      <c r="L272" s="2"/>
      <c r="M272" s="2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 spans="5:25" x14ac:dyDescent="0.2">
      <c r="E273" s="43"/>
      <c r="F273" s="43"/>
      <c r="G273" s="43"/>
      <c r="H273" s="43"/>
      <c r="I273" s="43"/>
      <c r="J273" s="43"/>
      <c r="K273" s="2"/>
      <c r="L273" s="2"/>
      <c r="M273" s="2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 spans="5:25" x14ac:dyDescent="0.2">
      <c r="E274" s="43"/>
      <c r="F274" s="43"/>
      <c r="G274" s="43"/>
      <c r="H274" s="43"/>
      <c r="I274" s="43"/>
      <c r="J274" s="43"/>
      <c r="K274" s="2"/>
      <c r="L274" s="2"/>
      <c r="M274" s="2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 spans="5:25" x14ac:dyDescent="0.2">
      <c r="E275" s="43"/>
      <c r="F275" s="43"/>
      <c r="G275" s="43"/>
      <c r="H275" s="43"/>
      <c r="I275" s="43"/>
      <c r="J275" s="43"/>
      <c r="K275" s="2"/>
      <c r="L275" s="2"/>
      <c r="M275" s="2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 spans="5:25" x14ac:dyDescent="0.2">
      <c r="E276" s="43"/>
      <c r="F276" s="43"/>
      <c r="G276" s="43"/>
      <c r="H276" s="43"/>
      <c r="I276" s="43"/>
      <c r="J276" s="43"/>
      <c r="K276" s="2"/>
      <c r="L276" s="2"/>
      <c r="M276" s="2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 spans="5:25" x14ac:dyDescent="0.2">
      <c r="E277" s="43"/>
      <c r="F277" s="43"/>
      <c r="G277" s="43"/>
      <c r="H277" s="43"/>
      <c r="I277" s="43"/>
      <c r="J277" s="43"/>
      <c r="K277" s="2"/>
      <c r="L277" s="2"/>
      <c r="M277" s="2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spans="5:25" x14ac:dyDescent="0.2">
      <c r="E278" s="43"/>
      <c r="F278" s="43"/>
      <c r="G278" s="43"/>
      <c r="H278" s="43"/>
      <c r="I278" s="43"/>
      <c r="J278" s="43"/>
      <c r="K278" s="2"/>
      <c r="L278" s="2"/>
      <c r="M278" s="2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 spans="5:25" x14ac:dyDescent="0.2">
      <c r="E279" s="43"/>
      <c r="F279" s="43"/>
      <c r="G279" s="43"/>
      <c r="H279" s="43"/>
      <c r="I279" s="43"/>
      <c r="J279" s="43"/>
      <c r="K279" s="2"/>
      <c r="L279" s="2"/>
      <c r="M279" s="2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 spans="5:25" x14ac:dyDescent="0.2">
      <c r="E280" s="43"/>
      <c r="F280" s="43"/>
      <c r="G280" s="43"/>
      <c r="H280" s="43"/>
      <c r="I280" s="43"/>
      <c r="J280" s="43"/>
      <c r="K280" s="2"/>
      <c r="L280" s="2"/>
      <c r="M280" s="2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 spans="5:25" x14ac:dyDescent="0.2">
      <c r="E281" s="43"/>
      <c r="F281" s="43"/>
      <c r="G281" s="43"/>
      <c r="H281" s="43"/>
      <c r="I281" s="43"/>
      <c r="J281" s="43"/>
      <c r="K281" s="2"/>
      <c r="L281" s="2"/>
      <c r="M281" s="2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</row>
    <row r="282" spans="5:25" x14ac:dyDescent="0.2">
      <c r="E282" s="43"/>
      <c r="F282" s="43"/>
      <c r="G282" s="43"/>
      <c r="H282" s="43"/>
      <c r="I282" s="43"/>
      <c r="J282" s="43"/>
      <c r="K282" s="2"/>
      <c r="L282" s="2"/>
      <c r="M282" s="2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</row>
    <row r="283" spans="5:25" x14ac:dyDescent="0.2">
      <c r="E283" s="43"/>
      <c r="F283" s="43"/>
      <c r="G283" s="43"/>
      <c r="H283" s="43"/>
      <c r="I283" s="43"/>
      <c r="J283" s="43"/>
      <c r="K283" s="2"/>
      <c r="L283" s="2"/>
      <c r="M283" s="2"/>
      <c r="N283" s="43"/>
      <c r="O283" s="43"/>
      <c r="P283" s="43"/>
    </row>
    <row r="284" spans="5:25" x14ac:dyDescent="0.2">
      <c r="E284" s="43"/>
      <c r="F284" s="43"/>
      <c r="G284" s="43"/>
      <c r="H284" s="43"/>
      <c r="I284" s="43"/>
      <c r="J284" s="43"/>
      <c r="K284" s="2"/>
      <c r="L284" s="2"/>
      <c r="M284" s="2"/>
      <c r="N284" s="43"/>
      <c r="O284" s="43"/>
      <c r="P284" s="43"/>
    </row>
    <row r="285" spans="5:25" x14ac:dyDescent="0.2">
      <c r="F285" s="43"/>
      <c r="G285" s="43"/>
      <c r="H285" s="43"/>
      <c r="I285" s="43"/>
      <c r="J285" s="43"/>
      <c r="K285" s="2"/>
      <c r="L285" s="2"/>
      <c r="M285" s="2"/>
      <c r="N285" s="43"/>
      <c r="O285" s="43"/>
      <c r="P285" s="43"/>
    </row>
    <row r="286" spans="5:25" x14ac:dyDescent="0.2">
      <c r="F286" s="43"/>
      <c r="G286" s="43"/>
      <c r="H286" s="43"/>
      <c r="I286" s="43"/>
      <c r="J286" s="43"/>
      <c r="K286" s="2"/>
      <c r="L286" s="2"/>
      <c r="M286" s="2"/>
      <c r="N286" s="43"/>
      <c r="O286" s="43"/>
      <c r="P286" s="43"/>
    </row>
    <row r="287" spans="5:25" x14ac:dyDescent="0.2">
      <c r="F287" s="43"/>
      <c r="G287" s="43"/>
      <c r="H287" s="43"/>
      <c r="I287" s="43"/>
      <c r="J287" s="43"/>
      <c r="K287" s="2"/>
      <c r="L287" s="2"/>
      <c r="M287" s="2"/>
      <c r="N287" s="43"/>
      <c r="O287" s="43"/>
      <c r="P287" s="43"/>
    </row>
    <row r="288" spans="5:25" x14ac:dyDescent="0.2">
      <c r="F288" s="43"/>
      <c r="G288" s="43"/>
      <c r="H288" s="43"/>
      <c r="I288" s="43"/>
      <c r="J288" s="43"/>
      <c r="K288" s="2"/>
      <c r="L288" s="2"/>
      <c r="M288" s="2"/>
      <c r="N288" s="43"/>
      <c r="O288" s="43"/>
      <c r="P288" s="43"/>
    </row>
    <row r="289" spans="10:14" x14ac:dyDescent="0.2">
      <c r="J289" s="43"/>
      <c r="K289" s="2"/>
      <c r="L289" s="2"/>
      <c r="M289" s="2"/>
      <c r="N289" s="43"/>
    </row>
    <row r="290" spans="10:14" x14ac:dyDescent="0.2">
      <c r="J290" s="43"/>
      <c r="K290" s="2"/>
      <c r="L290" s="2"/>
      <c r="M290" s="2"/>
      <c r="N290" s="43"/>
    </row>
    <row r="291" spans="10:14" x14ac:dyDescent="0.2">
      <c r="J291" s="43"/>
      <c r="K291" s="2"/>
      <c r="L291" s="2"/>
      <c r="M291" s="2"/>
      <c r="N291" s="43"/>
    </row>
    <row r="292" spans="10:14" x14ac:dyDescent="0.2">
      <c r="J292" s="43"/>
      <c r="K292" s="2"/>
      <c r="L292" s="2"/>
      <c r="M292" s="2"/>
      <c r="N292" s="43"/>
    </row>
    <row r="293" spans="10:14" x14ac:dyDescent="0.2">
      <c r="J293" s="43"/>
      <c r="K293" s="2"/>
      <c r="L293" s="2"/>
      <c r="M293" s="2"/>
      <c r="N293" s="43"/>
    </row>
    <row r="294" spans="10:14" x14ac:dyDescent="0.2">
      <c r="J294" s="43"/>
      <c r="K294" s="2"/>
      <c r="L294" s="2"/>
      <c r="M294" s="2"/>
      <c r="N294" s="43"/>
    </row>
    <row r="295" spans="10:14" x14ac:dyDescent="0.2">
      <c r="J295" s="43"/>
      <c r="K295" s="2"/>
      <c r="L295" s="2"/>
      <c r="M295" s="2"/>
      <c r="N295" s="43"/>
    </row>
    <row r="296" spans="10:14" x14ac:dyDescent="0.2">
      <c r="J296" s="43"/>
      <c r="K296" s="2"/>
      <c r="L296" s="2"/>
      <c r="M296" s="2"/>
      <c r="N296" s="56"/>
    </row>
    <row r="297" spans="10:14" x14ac:dyDescent="0.2">
      <c r="J297" s="43"/>
      <c r="K297" s="2"/>
      <c r="L297" s="2"/>
      <c r="M297" s="2"/>
      <c r="N297" s="43"/>
    </row>
    <row r="298" spans="10:14" x14ac:dyDescent="0.2">
      <c r="J298" s="43"/>
      <c r="K298" s="2"/>
      <c r="L298" s="2"/>
      <c r="M298" s="2"/>
      <c r="N298" s="43"/>
    </row>
    <row r="299" spans="10:14" x14ac:dyDescent="0.2">
      <c r="J299" s="43"/>
      <c r="K299" s="2"/>
      <c r="L299" s="2"/>
      <c r="M299" s="2"/>
      <c r="N299" s="43"/>
    </row>
    <row r="300" spans="10:14" x14ac:dyDescent="0.2">
      <c r="J300" s="43"/>
      <c r="K300" s="2"/>
      <c r="L300" s="2"/>
      <c r="M300" s="2"/>
      <c r="N300" s="43"/>
    </row>
    <row r="301" spans="10:14" x14ac:dyDescent="0.2">
      <c r="J301" s="43"/>
      <c r="K301" s="2"/>
      <c r="L301" s="2"/>
      <c r="M301" s="2"/>
      <c r="N301" s="43"/>
    </row>
    <row r="302" spans="10:14" x14ac:dyDescent="0.2">
      <c r="J302" s="43"/>
      <c r="K302" s="2"/>
      <c r="L302" s="2"/>
      <c r="M302" s="2"/>
      <c r="N302" s="43"/>
    </row>
    <row r="303" spans="10:14" x14ac:dyDescent="0.2">
      <c r="J303" s="43"/>
      <c r="K303" s="2"/>
      <c r="L303" s="2"/>
      <c r="M303" s="2"/>
      <c r="N303" s="43"/>
    </row>
    <row r="304" spans="10:14" x14ac:dyDescent="0.2">
      <c r="J304" s="43"/>
      <c r="K304" s="2"/>
      <c r="L304" s="2"/>
      <c r="M304" s="2"/>
      <c r="N304" s="43"/>
    </row>
    <row r="305" spans="10:14" x14ac:dyDescent="0.2">
      <c r="J305" s="43"/>
      <c r="K305" s="2"/>
      <c r="L305" s="2"/>
      <c r="M305" s="2"/>
      <c r="N305" s="43"/>
    </row>
    <row r="306" spans="10:14" x14ac:dyDescent="0.2">
      <c r="J306" s="43"/>
      <c r="K306" s="2"/>
      <c r="L306" s="2"/>
      <c r="M306" s="2"/>
      <c r="N306" s="43"/>
    </row>
    <row r="307" spans="10:14" x14ac:dyDescent="0.2">
      <c r="J307" s="43"/>
      <c r="K307" s="43"/>
      <c r="L307" s="43"/>
      <c r="M307" s="43"/>
    </row>
    <row r="308" spans="10:14" x14ac:dyDescent="0.2">
      <c r="J308" s="43"/>
      <c r="K308" s="43"/>
      <c r="L308" s="43"/>
      <c r="M308" s="43"/>
    </row>
    <row r="309" spans="10:14" x14ac:dyDescent="0.2">
      <c r="J309" s="43"/>
      <c r="K309" s="43"/>
      <c r="L309" s="43"/>
      <c r="M309" s="43"/>
    </row>
    <row r="310" spans="10:14" x14ac:dyDescent="0.2">
      <c r="J310" s="43"/>
      <c r="K310" s="43"/>
      <c r="L310" s="43"/>
      <c r="M310" s="43"/>
    </row>
    <row r="311" spans="10:14" x14ac:dyDescent="0.2">
      <c r="J311" s="43"/>
      <c r="K311" s="43"/>
      <c r="L311" s="43"/>
      <c r="M311" s="43"/>
    </row>
    <row r="312" spans="10:14" x14ac:dyDescent="0.2">
      <c r="J312" s="43"/>
      <c r="K312" s="43"/>
      <c r="L312" s="43"/>
      <c r="M312" s="43"/>
    </row>
    <row r="313" spans="10:14" x14ac:dyDescent="0.2">
      <c r="J313" s="43"/>
      <c r="K313" s="43"/>
      <c r="L313" s="43"/>
      <c r="M313" s="43"/>
    </row>
    <row r="314" spans="10:14" x14ac:dyDescent="0.2">
      <c r="J314" s="43"/>
      <c r="K314" s="43"/>
      <c r="L314" s="43"/>
      <c r="M314" s="43"/>
    </row>
    <row r="315" spans="10:14" x14ac:dyDescent="0.2">
      <c r="J315" s="43"/>
      <c r="K315" s="43"/>
      <c r="L315" s="43"/>
      <c r="M315" s="43"/>
    </row>
    <row r="316" spans="10:14" x14ac:dyDescent="0.2">
      <c r="J316" s="43"/>
      <c r="K316" s="43"/>
      <c r="L316" s="43"/>
      <c r="M316" s="43"/>
    </row>
    <row r="317" spans="10:14" x14ac:dyDescent="0.2">
      <c r="J317" s="43"/>
      <c r="K317" s="43"/>
      <c r="L317" s="43"/>
      <c r="M317" s="43"/>
    </row>
    <row r="318" spans="10:14" x14ac:dyDescent="0.2">
      <c r="J318" s="43"/>
      <c r="K318" s="43"/>
      <c r="L318" s="43"/>
      <c r="M318" s="43"/>
    </row>
    <row r="319" spans="10:14" x14ac:dyDescent="0.2">
      <c r="J319" s="43"/>
      <c r="K319" s="43"/>
      <c r="L319" s="43"/>
      <c r="M319" s="43"/>
    </row>
    <row r="320" spans="10:14" x14ac:dyDescent="0.2">
      <c r="J320" s="43"/>
      <c r="K320" s="43"/>
      <c r="L320" s="43"/>
      <c r="M320" s="43"/>
    </row>
    <row r="321" spans="10:13" x14ac:dyDescent="0.2">
      <c r="J321" s="43"/>
      <c r="K321" s="43"/>
      <c r="L321" s="43"/>
      <c r="M321" s="43"/>
    </row>
    <row r="322" spans="10:13" x14ac:dyDescent="0.2">
      <c r="J322" s="43"/>
      <c r="K322" s="43"/>
      <c r="L322" s="43"/>
      <c r="M322" s="43"/>
    </row>
    <row r="323" spans="10:13" x14ac:dyDescent="0.2">
      <c r="J323" s="43"/>
      <c r="K323" s="43"/>
      <c r="L323" s="43"/>
      <c r="M323" s="43"/>
    </row>
    <row r="324" spans="10:13" x14ac:dyDescent="0.2">
      <c r="J324" s="43"/>
      <c r="K324" s="43"/>
      <c r="L324" s="43"/>
      <c r="M324" s="43"/>
    </row>
    <row r="325" spans="10:13" x14ac:dyDescent="0.2">
      <c r="J325" s="43"/>
      <c r="K325" s="43"/>
      <c r="L325" s="43"/>
      <c r="M325" s="43"/>
    </row>
    <row r="326" spans="10:13" x14ac:dyDescent="0.2">
      <c r="J326" s="43"/>
      <c r="K326" s="43"/>
      <c r="L326" s="43"/>
      <c r="M326" s="43"/>
    </row>
    <row r="327" spans="10:13" x14ac:dyDescent="0.2">
      <c r="J327" s="43"/>
      <c r="K327" s="43"/>
      <c r="L327" s="43"/>
      <c r="M327" s="43"/>
    </row>
    <row r="328" spans="10:13" x14ac:dyDescent="0.2">
      <c r="J328" s="43"/>
      <c r="K328" s="43"/>
      <c r="L328" s="43"/>
      <c r="M328" s="43"/>
    </row>
    <row r="329" spans="10:13" x14ac:dyDescent="0.2">
      <c r="J329" s="43"/>
      <c r="K329" s="43"/>
      <c r="L329" s="43"/>
      <c r="M329" s="43"/>
    </row>
    <row r="330" spans="10:13" x14ac:dyDescent="0.2">
      <c r="J330" s="43"/>
      <c r="K330" s="43"/>
      <c r="L330" s="43"/>
      <c r="M330" s="43"/>
    </row>
    <row r="331" spans="10:13" x14ac:dyDescent="0.2">
      <c r="J331" s="43"/>
      <c r="K331" s="43"/>
      <c r="L331" s="43"/>
      <c r="M331" s="43"/>
    </row>
    <row r="332" spans="10:13" x14ac:dyDescent="0.2">
      <c r="J332" s="43"/>
      <c r="K332" s="43"/>
      <c r="L332" s="43"/>
      <c r="M332" s="43"/>
    </row>
    <row r="333" spans="10:13" x14ac:dyDescent="0.2">
      <c r="J333" s="43"/>
      <c r="K333" s="43"/>
      <c r="L333" s="43"/>
      <c r="M333" s="43"/>
    </row>
    <row r="334" spans="10:13" x14ac:dyDescent="0.2">
      <c r="J334" s="43"/>
      <c r="K334" s="43"/>
      <c r="L334" s="43"/>
      <c r="M334" s="43"/>
    </row>
    <row r="335" spans="10:13" x14ac:dyDescent="0.2">
      <c r="J335" s="43"/>
      <c r="K335" s="43"/>
      <c r="L335" s="43"/>
      <c r="M335" s="43"/>
    </row>
    <row r="336" spans="10:13" x14ac:dyDescent="0.2">
      <c r="J336" s="43"/>
      <c r="K336" s="43"/>
      <c r="L336" s="43"/>
      <c r="M336" s="43"/>
    </row>
    <row r="337" spans="10:13" x14ac:dyDescent="0.2">
      <c r="J337" s="43"/>
      <c r="K337" s="43"/>
      <c r="L337" s="43"/>
      <c r="M337" s="43"/>
    </row>
    <row r="338" spans="10:13" x14ac:dyDescent="0.2">
      <c r="J338" s="43"/>
      <c r="K338" s="43"/>
      <c r="L338" s="43"/>
      <c r="M338" s="43"/>
    </row>
    <row r="339" spans="10:13" x14ac:dyDescent="0.2">
      <c r="J339" s="43"/>
      <c r="K339" s="43"/>
      <c r="L339" s="43"/>
      <c r="M339" s="43"/>
    </row>
    <row r="340" spans="10:13" x14ac:dyDescent="0.2">
      <c r="J340" s="43"/>
      <c r="K340" s="43"/>
      <c r="L340" s="43"/>
      <c r="M340" s="43"/>
    </row>
    <row r="341" spans="10:13" x14ac:dyDescent="0.2">
      <c r="J341" s="43"/>
      <c r="K341" s="43"/>
      <c r="L341" s="43"/>
      <c r="M341" s="43"/>
    </row>
    <row r="342" spans="10:13" x14ac:dyDescent="0.2">
      <c r="J342" s="43"/>
      <c r="K342" s="43"/>
      <c r="L342" s="43"/>
      <c r="M342" s="43"/>
    </row>
    <row r="343" spans="10:13" x14ac:dyDescent="0.2">
      <c r="J343" s="43"/>
      <c r="K343" s="43"/>
      <c r="L343" s="43"/>
      <c r="M343" s="43"/>
    </row>
    <row r="344" spans="10:13" x14ac:dyDescent="0.2">
      <c r="J344" s="43"/>
      <c r="K344" s="43"/>
      <c r="L344" s="43"/>
      <c r="M344" s="43"/>
    </row>
  </sheetData>
  <sortState ref="K187:M212">
    <sortCondition ref="M187:M212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413</v>
      </c>
      <c r="F1" t="s">
        <v>415</v>
      </c>
      <c r="G1" t="s">
        <v>416</v>
      </c>
    </row>
    <row r="2" spans="1:7" x14ac:dyDescent="0.2">
      <c r="A2" t="s">
        <v>409</v>
      </c>
      <c r="B2" t="s">
        <v>410</v>
      </c>
      <c r="C2" s="28">
        <f>'11 12 17 payroll'!Y13</f>
        <v>0</v>
      </c>
      <c r="D2" s="32" t="str">
        <f>'11 12 17 payroll'!Z13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414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388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374</v>
      </c>
      <c r="C6" s="28">
        <f>Inactive!X88</f>
        <v>0</v>
      </c>
      <c r="D6" s="32" t="str">
        <f>Inactive!Y88</f>
        <v>complex</v>
      </c>
      <c r="E6" t="s">
        <v>414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389</v>
      </c>
      <c r="B8" t="s">
        <v>391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380</v>
      </c>
      <c r="B9" t="s">
        <v>381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96"/>
  <sheetViews>
    <sheetView topLeftCell="A75" workbookViewId="0">
      <selection activeCell="A100" sqref="A10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+'11 12 17 payroll'!$AG$4</f>
        <v>40</v>
      </c>
      <c r="E1" s="5">
        <f>+'11 12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+(J1*D1)+(O1*#REF!)+(U1*'11 12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'11 12 17 payroll'!AF4</f>
        <v>6</v>
      </c>
      <c r="D2" s="5">
        <f>'11 12 17 payroll'!AG4</f>
        <v>40</v>
      </c>
      <c r="E2" s="5">
        <f>'11 12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+(J2*D2)+(O2*E2)+(Z2*'11 12 17 payroll'!$AH$7)+AA2+(T2*'11 12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+(J3*D3)+(O3*E3)+(Z3*'11 12 17 payroll'!$AH$7)+AA3+(T3*'11 12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+'11 12 17 payroll'!$AG$2</f>
        <v>29</v>
      </c>
      <c r="E4" s="5">
        <f>+'11 12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+(J4*D4)+(O4*E4)+(Z4*'11 12 17 payroll'!$AH$7)+AA4+(T4*'11 12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+(J5*D5)+(O5*E5)+(Z5*'11 12 17 payroll'!$AH$7)+AA5+(T5*'11 12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'11 12 17 payroll'!AF3</f>
        <v>7</v>
      </c>
      <c r="D6" s="5">
        <f>'11 12 17 payroll'!AG3</f>
        <v>34</v>
      </c>
      <c r="E6" s="5">
        <f>'11 12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+(J6*D6)+(O6*E6)+(V6*'11 12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+'11 12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+(J7*D7)+(O7*E7)+(V7*'11 12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'11 12 17 payroll'!AF4</f>
        <v>6</v>
      </c>
      <c r="D8" s="5">
        <f>'11 12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+(J8*D8)+(O8*E8)+(V8*'11 12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+'11 12 17 payroll'!$AG$2</f>
        <v>29</v>
      </c>
      <c r="E9" s="5">
        <f>+'11 12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+(J9*D9)+(O9*E9)+(V9*'11 12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+(J10*D10)+(O10*E10)+(V10*'11 12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+(J11*D11)+(O11*E11)+(V11*'11 12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+'11 12 17 payroll'!$AG$2</f>
        <v>29</v>
      </c>
      <c r="E12" s="5">
        <f>+'11 12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+(J12*D12)+(O12*E12)+(V12*'11 12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+'11 12 17 payroll'!$AG$2</f>
        <v>29</v>
      </c>
      <c r="E13" s="5">
        <f>+'11 12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+(J13*D13)+(O13*E13)+(V13*'11 12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+'11 12 17 payroll'!$AG$2</f>
        <v>29</v>
      </c>
      <c r="E14" s="5">
        <f>+'11 12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+(J14*D14)+(O14*E14)+(V14*'11 12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+'11 12 17 payroll'!$AG$5</f>
        <v>47</v>
      </c>
      <c r="E15" s="5">
        <f>+'11 12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+(J15*D15)+(O15*E15)+(V15*'11 12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+'11 12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+(J16*D16)+(O16*E16)+(V16*'11 12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+'11 12 17 payroll'!$AG$2</f>
        <v>29</v>
      </c>
      <c r="E17" s="5">
        <f>+'11 12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+(J17*D17)+(O17*E17)+(V17*'11 12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+'11 12 17 payroll'!$AG$4</f>
        <v>40</v>
      </c>
      <c r="E18" s="5">
        <f>+'11 12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+(J18*D18)+(O18*E18)+(V18*'11 12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+(J19*D19)+(O19*E19)+(V19*'11 12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+(J20*D20)+(O20*E20)+(V20*'11 12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+(J21*D21)+(O21*E21)+(V21*'11 12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+'11 12 17 payroll'!$AG$2</f>
        <v>29</v>
      </c>
      <c r="E22" s="5">
        <f>+'11 12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+(J22*D22)+(O22*E22)+(V22*'11 12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+'11 12 17 payroll'!$AG$2</f>
        <v>29</v>
      </c>
      <c r="E23" s="5">
        <f>+'11 12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+(J23*D23)+(O23*E23)+(V23*'11 12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+'11 12 17 payroll'!$AG$2</f>
        <v>29</v>
      </c>
      <c r="E24" s="5">
        <f>+'11 12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+(J24*D24)+(O24*E24)+(V24*'11 12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+(J25*D25)+(O25*E25)+(V25*'11 12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+(J26*D26)+(O26*E26)+(V26*'11 12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+(J27*D27)+(O27*E27)+(V27*'11 12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+(J28*D28)+(O28*E28)+(V28*'11 12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+'11 12 17 payroll'!$AG$2</f>
        <v>29</v>
      </c>
      <c r="E29" s="5">
        <f>+'11 12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+(J29*D29)+(O29*E29)+(V29*'11 12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+(J30*D30)+(O30*E30)+(V30*'11 12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+(J31*D31)+(O31*E31)+(V31*'11 12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+(J32*D32)+(O32*E32)+(V32*'11 12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+(J33*D33)+(O33*E33)+(V33*'11 12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+'11 12 17 payroll'!$AG$2</f>
        <v>29</v>
      </c>
      <c r="E34" s="5">
        <f>+'11 12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+(J34*D34)+(O34*E34)+(V34*'11 12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+(J35*D35)+(O35*E35)+(V35*'11 12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+(J36*D36)+(O36*E36)+(V36*'11 12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'11 12 17 payroll'!AF2</f>
        <v>8</v>
      </c>
      <c r="D37" s="5">
        <f>'11 12 17 payroll'!AG2</f>
        <v>29</v>
      </c>
      <c r="E37" s="5">
        <f>'11 12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+(J37*D37)+(O37*E37)+(V37*'11 12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+(J38*D38)+(O38*E38)+(V38*'11 12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+(J39*D39)+(O39*E39)+(V39*'11 12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+'11 12 17 payroll'!$AG$2</f>
        <v>29</v>
      </c>
      <c r="E40" s="5">
        <f>+'11 12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+(J40*D40)+(O40*E40)+(V40*'11 12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+'11 12 17 payroll'!$AG$2</f>
        <v>29</v>
      </c>
      <c r="E41" s="5">
        <f>+'11 12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+(J41*D41)+(O41*E41)+(V41*'11 12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+'11 12 17 payroll'!$AG$2</f>
        <v>29</v>
      </c>
      <c r="E42" s="5">
        <f>+'11 12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+(J42*D42)+(O42*E42)+(V42*'11 12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+(J43*D43)+(O43*E43)+(V43*'11 12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+(J44*D44)+(O44*E44)+(V44*'11 12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+(J45*D45)+(O45*E45)+(V45*'11 12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+(J46*D46)+(O46*E46)+(V46*'11 12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+'11 12 17 payroll'!$AG$2</f>
        <v>29</v>
      </c>
      <c r="E47" s="5">
        <f>+'11 12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+(J47*D47)+(O47*E47)+(V47*'11 12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+(J48*D48)+(O48*E48)+(V48*'11 12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+(J49*D49)+(O49*E49)+(V49*'11 12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+(J50*D50)+(O50*E50)+(V50*'11 12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+'11 12 17 payroll'!$AG$2</f>
        <v>29</v>
      </c>
      <c r="E51" s="5">
        <f>+'11 12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+(J51*D51)+(O51*E51)+(V51*'11 12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+'11 12 17 payroll'!$AG$2</f>
        <v>29</v>
      </c>
      <c r="E52" s="5">
        <f>+'11 12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+(J52*D52)+(O52*E52)+(V52*'11 12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+'11 12 17 payroll'!$AG$2</f>
        <v>29</v>
      </c>
      <c r="E53" s="5">
        <f>+'11 12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+(J53*D53)+(O53*E53)+(V53*'11 12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+'11 12 17 payroll'!$AG$2</f>
        <v>29</v>
      </c>
      <c r="E54" s="5">
        <f>+'11 12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+(J54*D54)+(O54*E54)+(V54*'11 12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+'11 12 17 payroll'!$AG$2</f>
        <v>29</v>
      </c>
      <c r="E55" s="5">
        <f>+'11 12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+(J55*D55)+(O55*E55)+(V55*'11 12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+'11 12 17 payroll'!$AG$2</f>
        <v>29</v>
      </c>
      <c r="E56" s="5">
        <f>+'11 12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+(J56*D56)+(O56*E56)+(V56*'11 12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+'11 12 17 payroll'!$AG$2</f>
        <v>29</v>
      </c>
      <c r="E57" s="5">
        <f>+'11 12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+(J57*D57)+(O57*E57)+(V57*'11 12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+(J58*D58)+(O58*E58)+(V58*'11 12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+(J59*D59)+(O59*E59)+(V59*'11 12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+'11 12 17 payroll'!$AG$2</f>
        <v>29</v>
      </c>
      <c r="E60" s="5">
        <f>+'11 12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+(J60*D60)+(O60*E60)+(V60*'11 12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+(J62*D62)+(O62*E62)+(V62*'11 12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+(J63*D63)+(O63*E63)+(V63*'11 12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+(J64*D64)+(O64*E64)+(V64*'11 12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+(J65*D65)+(O65*E65)+(V65*'11 12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+(J66*D66)+(O66*E66)+(V66*'11 12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+'11 12 17 payroll'!$AG$4</f>
        <v>40</v>
      </c>
      <c r="E67" s="5">
        <f>+'11 12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+(J67*D67)+(O67*E67)+(V67*'11 12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+(J68*D68)+(O68*E68)+(V68*'11 12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+(J69*D69)+(O69*E69)+(V69*'11 12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+'11 12 17 payroll'!$AG$2</f>
        <v>29</v>
      </c>
      <c r="E70" s="5">
        <f>+'11 12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+(J70*D70)+(O70*E70)+(V70*'11 12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+(J71*D71)+(O71*E71)+(V71*'11 12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+(J72*D72)+(O72*E72)+(V72*'11 12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+'11 12 17 payroll'!$AG$4</f>
        <v>40</v>
      </c>
      <c r="E73" s="5">
        <f>+'11 12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+(J73*D73)+(O73*E73)+(V73*'11 12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+'11 12 17 payroll'!$AG$2</f>
        <v>29</v>
      </c>
      <c r="E74" s="5">
        <f>+'11 12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+(J74*D74)+(O74*E74)+(V74*'11 12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+'11 12 17 payroll'!$AG$2</f>
        <v>29</v>
      </c>
      <c r="E75" s="5">
        <f>+'11 12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+(J75*D75)+(O75*E75)+(V75*'11 12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+(J76*D76)+(O76*E76)+(V76*'11 12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+(J77*D77)+(O77*E77)+(V77*'11 12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+(J78*D78)+(O78*E78)+(V78*'11 12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+'11 12 17 payroll'!$AG$2</f>
        <v>29</v>
      </c>
      <c r="E79" s="5">
        <f>+'11 12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+(J79*D79)+(O79*E79)+(V79*'11 12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+'11 12 17 payroll'!$AG$5</f>
        <v>47</v>
      </c>
      <c r="E80" s="5">
        <f>+'11 12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+(J80*D80)+(O80*E80)+(V80*'11 12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+(J81*D81)+(O81*E81)+(V81*'11 12 17 payroll'!$AH$7)+W81</f>
        <v>0</v>
      </c>
      <c r="Y81" s="2" t="s">
        <v>131</v>
      </c>
      <c r="Z81" s="9">
        <v>42811</v>
      </c>
      <c r="AA81" s="20" t="s">
        <v>415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+(J82*D82)+(O82*E82)+(V82*'11 12 17 payroll'!$AH$7)+W82</f>
        <v>0</v>
      </c>
      <c r="Y82" s="30" t="s">
        <v>131</v>
      </c>
      <c r="Z82" s="20"/>
      <c r="AA82" s="7" t="s">
        <v>417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+(J83*D83)+(O83*E83)+(V83*'11 12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+(J84*D84)+(O84*E84)+(V84*'11 12 17 payroll'!$AH$7)+W84</f>
        <v>0</v>
      </c>
      <c r="Y84" s="27" t="s">
        <v>379</v>
      </c>
      <c r="Z84" s="9"/>
      <c r="AA84" s="7" t="s">
        <v>415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+(J85*D85)+(O85*E85)+(V85*'11 12 17 payroll'!$AH$7)+W85</f>
        <v>0</v>
      </c>
      <c r="Y85" s="27" t="s">
        <v>379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+(J86*D86)+(O86*E86)+(V86*'11 12 17 payroll'!$AH$7)+W86</f>
        <v>0</v>
      </c>
      <c r="Y86" s="27" t="s">
        <v>379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+(J87*D87)+(O87*E87)+(V87*'11 12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+(J88*D88)+(O88*E88)+(V88*'11 12 17 payroll'!$AH$7)+W88</f>
        <v>0</v>
      </c>
      <c r="Y88" s="27" t="s">
        <v>379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+(J89*D89)+(O89*E89)+(V89*'11 12 17 payroll'!$AH$7)+W89</f>
        <v>0</v>
      </c>
      <c r="Y89" s="27" t="s">
        <v>379</v>
      </c>
      <c r="Z89" s="20"/>
      <c r="AA89" s="20"/>
      <c r="AB89" s="8"/>
      <c r="AC89" s="7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+(J90*D90)+(O90*E90)+(V90*'11 12 17 payroll'!$AH$7)+W90</f>
        <v>0</v>
      </c>
      <c r="Y90" s="27" t="s">
        <v>379</v>
      </c>
      <c r="Z90" s="20"/>
      <c r="AA90" s="20"/>
      <c r="AB90" s="8"/>
      <c r="AC90" s="7">
        <v>0</v>
      </c>
      <c r="AD90" s="9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+(J91*D91)+(O91*E91)+(V91*'11 12 17 payroll'!$AH$7)+W91</f>
        <v>0</v>
      </c>
      <c r="Y91" s="27" t="s">
        <v>379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+(J92*D92)+(O92*E92)+(V92*'11 12 17 payroll'!$AH$7)+W92</f>
        <v>0</v>
      </c>
      <c r="Y92" s="27" t="s">
        <v>379</v>
      </c>
      <c r="Z92" s="9"/>
      <c r="AA92" s="20" t="s">
        <v>415</v>
      </c>
      <c r="AB92" s="8"/>
      <c r="AC92" s="7"/>
      <c r="AD92" s="9"/>
    </row>
    <row r="93" spans="1:33" x14ac:dyDescent="0.2">
      <c r="A93" s="27" t="s">
        <v>216</v>
      </c>
      <c r="B93" s="2" t="s">
        <v>425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+(J93*D93)+(O93*E93)+(V93*'11 12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>COUNT(F94:I94)</f>
        <v>0</v>
      </c>
      <c r="K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+(J94*D94)+(O94*E94)+(V94*'11 12 17 payroll'!$AH$7)+W94</f>
        <v>0</v>
      </c>
      <c r="Y94" s="2" t="s">
        <v>131</v>
      </c>
      <c r="Z94" s="9"/>
    </row>
    <row r="95" spans="1:33" x14ac:dyDescent="0.2">
      <c r="A95" s="27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>COUNT(F95:I95)</f>
        <v>0</v>
      </c>
      <c r="K95" s="2"/>
      <c r="M95" s="2"/>
      <c r="N95" s="2"/>
      <c r="O95" s="2">
        <f>COUNT(K95:N95)</f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+(J95*D95)+(O95*E95)+(V95*'11 12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>COUNT(F96:I96)</f>
        <v>0</v>
      </c>
      <c r="K96" s="2"/>
      <c r="M96" s="2"/>
      <c r="N96" s="2"/>
      <c r="O96" s="2">
        <f>COUNT(K96:N96)</f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+(J96*D96)+(O96*E96)+(V96*'11 12 17 payroll'!$AH$7)+W96</f>
        <v>0</v>
      </c>
      <c r="Y96" s="2" t="s">
        <v>131</v>
      </c>
      <c r="Z96" s="9"/>
      <c r="AA96" s="20"/>
      <c r="AC96" s="5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11 12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2017-03-18T17:29:32Z</cp:lastPrinted>
  <dcterms:created xsi:type="dcterms:W3CDTF">2012-03-12T15:50:40Z</dcterms:created>
  <dcterms:modified xsi:type="dcterms:W3CDTF">2017-11-15T14:58:04Z</dcterms:modified>
</cp:coreProperties>
</file>